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2368" windowHeight="9336" activeTab="7"/>
  </bookViews>
  <sheets>
    <sheet name="VA" sheetId="1" r:id="rId1"/>
    <sheet name="VACA" sheetId="2" r:id="rId2"/>
    <sheet name="VAHU" sheetId="3" r:id="rId3"/>
    <sheet name="STVA" sheetId="4" r:id="rId4"/>
    <sheet name="VAIC" sheetId="5" r:id="rId5"/>
    <sheet name="ROA" sheetId="6" r:id="rId6"/>
    <sheet name="AUE" sheetId="7" r:id="rId7"/>
    <sheet name="PPC" sheetId="8" r:id="rId8"/>
  </sheets>
  <calcPr calcId="145621"/>
</workbook>
</file>

<file path=xl/calcChain.xml><?xml version="1.0" encoding="utf-8"?>
<calcChain xmlns="http://schemas.openxmlformats.org/spreadsheetml/2006/main">
  <c r="E128" i="8" l="1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128" i="7"/>
  <c r="E127" i="7"/>
  <c r="E126" i="7"/>
  <c r="E125" i="7"/>
  <c r="E124" i="7"/>
  <c r="E123" i="7"/>
  <c r="E122" i="7"/>
  <c r="E121" i="7"/>
  <c r="E120" i="7"/>
  <c r="E119" i="7"/>
  <c r="E118" i="7"/>
  <c r="E117" i="7"/>
  <c r="E116" i="7"/>
  <c r="E115" i="7"/>
  <c r="E114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E128" i="4"/>
  <c r="G128" i="4" s="1"/>
  <c r="E127" i="4"/>
  <c r="G127" i="4" s="1"/>
  <c r="E126" i="4"/>
  <c r="G126" i="4" s="1"/>
  <c r="E125" i="4"/>
  <c r="G125" i="4" s="1"/>
  <c r="E124" i="4"/>
  <c r="G124" i="4" s="1"/>
  <c r="E123" i="4"/>
  <c r="G123" i="4" s="1"/>
  <c r="E122" i="4"/>
  <c r="G122" i="4" s="1"/>
  <c r="E121" i="4"/>
  <c r="G121" i="4" s="1"/>
  <c r="E120" i="4"/>
  <c r="G120" i="4" s="1"/>
  <c r="E119" i="4"/>
  <c r="G119" i="4" s="1"/>
  <c r="E118" i="4"/>
  <c r="G118" i="4" s="1"/>
  <c r="E117" i="4"/>
  <c r="G117" i="4" s="1"/>
  <c r="E116" i="4"/>
  <c r="G116" i="4" s="1"/>
  <c r="E115" i="4"/>
  <c r="G115" i="4" s="1"/>
  <c r="E114" i="4"/>
  <c r="G114" i="4" s="1"/>
  <c r="E113" i="4"/>
  <c r="G113" i="4" s="1"/>
  <c r="E112" i="4"/>
  <c r="G112" i="4" s="1"/>
  <c r="E111" i="4"/>
  <c r="G111" i="4" s="1"/>
  <c r="E110" i="4"/>
  <c r="G110" i="4" s="1"/>
  <c r="E109" i="4"/>
  <c r="G109" i="4" s="1"/>
  <c r="E108" i="4"/>
  <c r="G108" i="4" s="1"/>
  <c r="E107" i="4"/>
  <c r="G107" i="4" s="1"/>
  <c r="E106" i="4"/>
  <c r="G106" i="4" s="1"/>
  <c r="E105" i="4"/>
  <c r="G105" i="4" s="1"/>
  <c r="E104" i="4"/>
  <c r="G104" i="4" s="1"/>
  <c r="E103" i="4"/>
  <c r="G103" i="4" s="1"/>
  <c r="E102" i="4"/>
  <c r="G102" i="4" s="1"/>
  <c r="E101" i="4"/>
  <c r="G101" i="4" s="1"/>
  <c r="E100" i="4"/>
  <c r="G100" i="4" s="1"/>
  <c r="E99" i="4"/>
  <c r="G99" i="4" s="1"/>
  <c r="E98" i="4"/>
  <c r="G98" i="4" s="1"/>
  <c r="E97" i="4"/>
  <c r="G97" i="4" s="1"/>
  <c r="E96" i="4"/>
  <c r="G96" i="4" s="1"/>
  <c r="E95" i="4"/>
  <c r="G95" i="4" s="1"/>
  <c r="E94" i="4"/>
  <c r="G94" i="4" s="1"/>
  <c r="E93" i="4"/>
  <c r="G93" i="4" s="1"/>
  <c r="E92" i="4"/>
  <c r="G92" i="4" s="1"/>
  <c r="E91" i="4"/>
  <c r="G91" i="4" s="1"/>
  <c r="E90" i="4"/>
  <c r="G90" i="4" s="1"/>
  <c r="E89" i="4"/>
  <c r="G89" i="4" s="1"/>
  <c r="E88" i="4"/>
  <c r="G88" i="4" s="1"/>
  <c r="E87" i="4"/>
  <c r="G87" i="4" s="1"/>
  <c r="E86" i="4"/>
  <c r="G86" i="4" s="1"/>
  <c r="E85" i="4"/>
  <c r="G85" i="4" s="1"/>
  <c r="E84" i="4"/>
  <c r="G84" i="4" s="1"/>
  <c r="E83" i="4"/>
  <c r="G83" i="4" s="1"/>
  <c r="E82" i="4"/>
  <c r="G82" i="4" s="1"/>
  <c r="E81" i="4"/>
  <c r="G81" i="4" s="1"/>
  <c r="E80" i="4"/>
  <c r="G80" i="4" s="1"/>
  <c r="E79" i="4"/>
  <c r="G79" i="4" s="1"/>
  <c r="E78" i="4"/>
  <c r="G78" i="4" s="1"/>
  <c r="E77" i="4"/>
  <c r="G77" i="4" s="1"/>
  <c r="E76" i="4"/>
  <c r="G76" i="4" s="1"/>
  <c r="E75" i="4"/>
  <c r="G75" i="4" s="1"/>
  <c r="E74" i="4"/>
  <c r="G74" i="4" s="1"/>
  <c r="E73" i="4"/>
  <c r="G73" i="4" s="1"/>
  <c r="E72" i="4"/>
  <c r="G72" i="4" s="1"/>
  <c r="E71" i="4"/>
  <c r="G71" i="4" s="1"/>
  <c r="E70" i="4"/>
  <c r="G70" i="4" s="1"/>
  <c r="E69" i="4"/>
  <c r="G69" i="4" s="1"/>
  <c r="E68" i="4"/>
  <c r="G68" i="4" s="1"/>
  <c r="E67" i="4"/>
  <c r="G67" i="4" s="1"/>
  <c r="E66" i="4"/>
  <c r="G66" i="4" s="1"/>
  <c r="E65" i="4"/>
  <c r="G65" i="4" s="1"/>
  <c r="E64" i="4"/>
  <c r="G64" i="4" s="1"/>
  <c r="E63" i="4"/>
  <c r="G63" i="4" s="1"/>
  <c r="E62" i="4"/>
  <c r="G62" i="4" s="1"/>
  <c r="E61" i="4"/>
  <c r="G61" i="4" s="1"/>
  <c r="E60" i="4"/>
  <c r="G60" i="4" s="1"/>
  <c r="E59" i="4"/>
  <c r="G59" i="4" s="1"/>
  <c r="E58" i="4"/>
  <c r="G58" i="4" s="1"/>
  <c r="E57" i="4"/>
  <c r="G57" i="4" s="1"/>
  <c r="E56" i="4"/>
  <c r="G56" i="4" s="1"/>
  <c r="E55" i="4"/>
  <c r="G55" i="4" s="1"/>
  <c r="E54" i="4"/>
  <c r="G54" i="4" s="1"/>
  <c r="E53" i="4"/>
  <c r="G53" i="4" s="1"/>
  <c r="E52" i="4"/>
  <c r="G52" i="4" s="1"/>
  <c r="E51" i="4"/>
  <c r="G51" i="4" s="1"/>
  <c r="E50" i="4"/>
  <c r="G50" i="4" s="1"/>
  <c r="E49" i="4"/>
  <c r="G49" i="4" s="1"/>
  <c r="E48" i="4"/>
  <c r="G48" i="4" s="1"/>
  <c r="E47" i="4"/>
  <c r="G47" i="4" s="1"/>
  <c r="E46" i="4"/>
  <c r="G46" i="4" s="1"/>
  <c r="E45" i="4"/>
  <c r="G45" i="4" s="1"/>
  <c r="E44" i="4"/>
  <c r="G44" i="4" s="1"/>
  <c r="E43" i="4"/>
  <c r="G43" i="4" s="1"/>
  <c r="E42" i="4"/>
  <c r="G42" i="4" s="1"/>
  <c r="E41" i="4"/>
  <c r="G41" i="4" s="1"/>
  <c r="E40" i="4"/>
  <c r="G40" i="4" s="1"/>
  <c r="E39" i="4"/>
  <c r="G39" i="4" s="1"/>
  <c r="E38" i="4"/>
  <c r="G38" i="4" s="1"/>
  <c r="E37" i="4"/>
  <c r="G37" i="4" s="1"/>
  <c r="E36" i="4"/>
  <c r="G36" i="4" s="1"/>
  <c r="E35" i="4"/>
  <c r="G35" i="4" s="1"/>
  <c r="E34" i="4"/>
  <c r="G34" i="4" s="1"/>
  <c r="E33" i="4"/>
  <c r="G33" i="4" s="1"/>
  <c r="E32" i="4"/>
  <c r="G32" i="4" s="1"/>
  <c r="E31" i="4"/>
  <c r="G31" i="4" s="1"/>
  <c r="E30" i="4"/>
  <c r="G30" i="4" s="1"/>
  <c r="E29" i="4"/>
  <c r="G29" i="4" s="1"/>
  <c r="E28" i="4"/>
  <c r="G28" i="4" s="1"/>
  <c r="E27" i="4"/>
  <c r="G27" i="4" s="1"/>
  <c r="E26" i="4"/>
  <c r="G26" i="4" s="1"/>
  <c r="E25" i="4"/>
  <c r="G25" i="4" s="1"/>
  <c r="E24" i="4"/>
  <c r="G24" i="4" s="1"/>
  <c r="E23" i="4"/>
  <c r="G23" i="4" s="1"/>
  <c r="E22" i="4"/>
  <c r="G22" i="4" s="1"/>
  <c r="E21" i="4"/>
  <c r="G21" i="4" s="1"/>
  <c r="E20" i="4"/>
  <c r="G20" i="4" s="1"/>
  <c r="E19" i="4"/>
  <c r="G19" i="4" s="1"/>
  <c r="E18" i="4"/>
  <c r="G18" i="4" s="1"/>
  <c r="E17" i="4"/>
  <c r="G17" i="4" s="1"/>
  <c r="E16" i="4"/>
  <c r="G16" i="4" s="1"/>
  <c r="E15" i="4"/>
  <c r="G15" i="4" s="1"/>
  <c r="E14" i="4"/>
  <c r="G14" i="4" s="1"/>
  <c r="E13" i="4"/>
  <c r="G13" i="4" s="1"/>
  <c r="E12" i="4"/>
  <c r="G12" i="4" s="1"/>
  <c r="E11" i="4"/>
  <c r="G11" i="4" s="1"/>
  <c r="E10" i="4"/>
  <c r="G10" i="4" s="1"/>
  <c r="E9" i="4"/>
  <c r="G9" i="4" s="1"/>
  <c r="E8" i="4"/>
  <c r="G8" i="4" s="1"/>
  <c r="E7" i="4"/>
  <c r="G7" i="4" s="1"/>
  <c r="E6" i="4"/>
  <c r="G6" i="4" s="1"/>
  <c r="E5" i="4"/>
  <c r="G5" i="4" s="1"/>
  <c r="E4" i="4"/>
  <c r="G4" i="4" s="1"/>
  <c r="I128" i="3"/>
  <c r="J128" i="3" s="1"/>
  <c r="I127" i="3"/>
  <c r="J127" i="3" s="1"/>
  <c r="I126" i="3"/>
  <c r="J126" i="3" s="1"/>
  <c r="I125" i="3"/>
  <c r="J125" i="3" s="1"/>
  <c r="I124" i="3"/>
  <c r="J124" i="3" s="1"/>
  <c r="I123" i="3"/>
  <c r="J123" i="3" s="1"/>
  <c r="I122" i="3"/>
  <c r="J122" i="3" s="1"/>
  <c r="I121" i="3"/>
  <c r="J121" i="3" s="1"/>
  <c r="I120" i="3"/>
  <c r="J120" i="3" s="1"/>
  <c r="I119" i="3"/>
  <c r="J119" i="3" s="1"/>
  <c r="I118" i="3"/>
  <c r="J118" i="3" s="1"/>
  <c r="I117" i="3"/>
  <c r="J117" i="3" s="1"/>
  <c r="I116" i="3"/>
  <c r="J116" i="3" s="1"/>
  <c r="I115" i="3"/>
  <c r="J115" i="3" s="1"/>
  <c r="I114" i="3"/>
  <c r="J114" i="3" s="1"/>
  <c r="I113" i="3"/>
  <c r="J113" i="3" s="1"/>
  <c r="I112" i="3"/>
  <c r="J112" i="3" s="1"/>
  <c r="I111" i="3"/>
  <c r="J111" i="3" s="1"/>
  <c r="I110" i="3"/>
  <c r="J110" i="3" s="1"/>
  <c r="I109" i="3"/>
  <c r="J109" i="3" s="1"/>
  <c r="I108" i="3"/>
  <c r="J108" i="3" s="1"/>
  <c r="I107" i="3"/>
  <c r="J107" i="3" s="1"/>
  <c r="I106" i="3"/>
  <c r="J106" i="3" s="1"/>
  <c r="I105" i="3"/>
  <c r="J105" i="3" s="1"/>
  <c r="I104" i="3"/>
  <c r="J104" i="3" s="1"/>
  <c r="I103" i="3"/>
  <c r="J103" i="3" s="1"/>
  <c r="I102" i="3"/>
  <c r="J102" i="3" s="1"/>
  <c r="I101" i="3"/>
  <c r="J101" i="3" s="1"/>
  <c r="I100" i="3"/>
  <c r="J100" i="3" s="1"/>
  <c r="I99" i="3"/>
  <c r="J99" i="3" s="1"/>
  <c r="I98" i="3"/>
  <c r="J98" i="3" s="1"/>
  <c r="I97" i="3"/>
  <c r="J97" i="3" s="1"/>
  <c r="I96" i="3"/>
  <c r="J96" i="3" s="1"/>
  <c r="I95" i="3"/>
  <c r="J95" i="3" s="1"/>
  <c r="I94" i="3"/>
  <c r="J94" i="3" s="1"/>
  <c r="I93" i="3"/>
  <c r="J93" i="3" s="1"/>
  <c r="I92" i="3"/>
  <c r="J92" i="3" s="1"/>
  <c r="I91" i="3"/>
  <c r="J91" i="3" s="1"/>
  <c r="I90" i="3"/>
  <c r="J90" i="3" s="1"/>
  <c r="I89" i="3"/>
  <c r="J89" i="3" s="1"/>
  <c r="I88" i="3"/>
  <c r="J88" i="3" s="1"/>
  <c r="I87" i="3"/>
  <c r="J87" i="3" s="1"/>
  <c r="I86" i="3"/>
  <c r="J86" i="3" s="1"/>
  <c r="I85" i="3"/>
  <c r="J85" i="3" s="1"/>
  <c r="I84" i="3"/>
  <c r="J84" i="3" s="1"/>
  <c r="I83" i="3"/>
  <c r="J83" i="3" s="1"/>
  <c r="I82" i="3"/>
  <c r="J82" i="3" s="1"/>
  <c r="I81" i="3"/>
  <c r="J81" i="3" s="1"/>
  <c r="I80" i="3"/>
  <c r="J80" i="3" s="1"/>
  <c r="I79" i="3"/>
  <c r="J79" i="3" s="1"/>
  <c r="I78" i="3"/>
  <c r="J78" i="3" s="1"/>
  <c r="J77" i="3"/>
  <c r="I77" i="3"/>
  <c r="I76" i="3"/>
  <c r="J76" i="3" s="1"/>
  <c r="I75" i="3"/>
  <c r="J75" i="3" s="1"/>
  <c r="I74" i="3"/>
  <c r="J74" i="3" s="1"/>
  <c r="I73" i="3"/>
  <c r="J73" i="3" s="1"/>
  <c r="I72" i="3"/>
  <c r="J72" i="3" s="1"/>
  <c r="I71" i="3"/>
  <c r="J71" i="3" s="1"/>
  <c r="I70" i="3"/>
  <c r="J70" i="3" s="1"/>
  <c r="J69" i="3"/>
  <c r="I69" i="3"/>
  <c r="I68" i="3"/>
  <c r="J68" i="3" s="1"/>
  <c r="I67" i="3"/>
  <c r="J67" i="3" s="1"/>
  <c r="I66" i="3"/>
  <c r="J66" i="3" s="1"/>
  <c r="I65" i="3"/>
  <c r="J65" i="3" s="1"/>
  <c r="I64" i="3"/>
  <c r="J64" i="3" s="1"/>
  <c r="I63" i="3"/>
  <c r="J63" i="3" s="1"/>
  <c r="I62" i="3"/>
  <c r="J62" i="3" s="1"/>
  <c r="J61" i="3"/>
  <c r="I61" i="3"/>
  <c r="I60" i="3"/>
  <c r="J60" i="3" s="1"/>
  <c r="I59" i="3"/>
  <c r="J59" i="3" s="1"/>
  <c r="I58" i="3"/>
  <c r="J58" i="3" s="1"/>
  <c r="I57" i="3"/>
  <c r="J57" i="3" s="1"/>
  <c r="I56" i="3"/>
  <c r="J56" i="3" s="1"/>
  <c r="I55" i="3"/>
  <c r="J55" i="3" s="1"/>
  <c r="I54" i="3"/>
  <c r="J54" i="3" s="1"/>
  <c r="I53" i="3"/>
  <c r="J53" i="3" s="1"/>
  <c r="I52" i="3"/>
  <c r="J52" i="3" s="1"/>
  <c r="I51" i="3"/>
  <c r="J51" i="3" s="1"/>
  <c r="I50" i="3"/>
  <c r="J50" i="3" s="1"/>
  <c r="I49" i="3"/>
  <c r="J49" i="3" s="1"/>
  <c r="I48" i="3"/>
  <c r="J48" i="3" s="1"/>
  <c r="I47" i="3"/>
  <c r="J47" i="3" s="1"/>
  <c r="I46" i="3"/>
  <c r="J46" i="3" s="1"/>
  <c r="I45" i="3"/>
  <c r="J45" i="3" s="1"/>
  <c r="I44" i="3"/>
  <c r="J44" i="3" s="1"/>
  <c r="I43" i="3"/>
  <c r="J43" i="3" s="1"/>
  <c r="I42" i="3"/>
  <c r="J42" i="3" s="1"/>
  <c r="I41" i="3"/>
  <c r="J41" i="3" s="1"/>
  <c r="I40" i="3"/>
  <c r="J40" i="3" s="1"/>
  <c r="I39" i="3"/>
  <c r="J39" i="3" s="1"/>
  <c r="I38" i="3"/>
  <c r="J38" i="3" s="1"/>
  <c r="I37" i="3"/>
  <c r="J37" i="3" s="1"/>
  <c r="I36" i="3"/>
  <c r="J36" i="3" s="1"/>
  <c r="I35" i="3"/>
  <c r="J35" i="3" s="1"/>
  <c r="I34" i="3"/>
  <c r="J34" i="3" s="1"/>
  <c r="I33" i="3"/>
  <c r="J33" i="3" s="1"/>
  <c r="I32" i="3"/>
  <c r="J32" i="3" s="1"/>
  <c r="I31" i="3"/>
  <c r="J31" i="3" s="1"/>
  <c r="I30" i="3"/>
  <c r="J30" i="3" s="1"/>
  <c r="I29" i="3"/>
  <c r="J29" i="3" s="1"/>
  <c r="I28" i="3"/>
  <c r="J28" i="3" s="1"/>
  <c r="I27" i="3"/>
  <c r="J27" i="3" s="1"/>
  <c r="I26" i="3"/>
  <c r="J26" i="3" s="1"/>
  <c r="I25" i="3"/>
  <c r="J25" i="3" s="1"/>
  <c r="I24" i="3"/>
  <c r="J24" i="3" s="1"/>
  <c r="I23" i="3"/>
  <c r="J23" i="3" s="1"/>
  <c r="I22" i="3"/>
  <c r="J22" i="3" s="1"/>
  <c r="I21" i="3"/>
  <c r="J21" i="3" s="1"/>
  <c r="I20" i="3"/>
  <c r="J20" i="3" s="1"/>
  <c r="I19" i="3"/>
  <c r="J19" i="3" s="1"/>
  <c r="I18" i="3"/>
  <c r="J18" i="3" s="1"/>
  <c r="I17" i="3"/>
  <c r="J17" i="3" s="1"/>
  <c r="I16" i="3"/>
  <c r="J16" i="3" s="1"/>
  <c r="I15" i="3"/>
  <c r="J15" i="3" s="1"/>
  <c r="I14" i="3"/>
  <c r="J14" i="3" s="1"/>
  <c r="I13" i="3"/>
  <c r="J13" i="3" s="1"/>
  <c r="I12" i="3"/>
  <c r="J12" i="3" s="1"/>
  <c r="I11" i="3"/>
  <c r="J11" i="3" s="1"/>
  <c r="I10" i="3"/>
  <c r="J10" i="3" s="1"/>
  <c r="I9" i="3"/>
  <c r="J9" i="3" s="1"/>
  <c r="I8" i="3"/>
  <c r="J8" i="3" s="1"/>
  <c r="I7" i="3"/>
  <c r="J7" i="3" s="1"/>
  <c r="I6" i="3"/>
  <c r="J6" i="3" s="1"/>
  <c r="I5" i="3"/>
  <c r="J5" i="3" s="1"/>
  <c r="I4" i="3"/>
  <c r="J4" i="3" s="1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J108" i="1"/>
  <c r="I108" i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D40" i="1"/>
  <c r="I40" i="1" s="1"/>
  <c r="J40" i="1" s="1"/>
  <c r="I39" i="1"/>
  <c r="J39" i="1" s="1"/>
  <c r="F38" i="1"/>
  <c r="I38" i="1" s="1"/>
  <c r="J38" i="1" s="1"/>
  <c r="I37" i="1"/>
  <c r="J37" i="1" s="1"/>
  <c r="I36" i="1"/>
  <c r="J36" i="1" s="1"/>
  <c r="I35" i="1"/>
  <c r="J35" i="1" s="1"/>
  <c r="J34" i="1"/>
  <c r="I34" i="1"/>
  <c r="I33" i="1"/>
  <c r="J33" i="1" s="1"/>
  <c r="I32" i="1"/>
  <c r="J32" i="1" s="1"/>
  <c r="I31" i="1"/>
  <c r="J31" i="1" s="1"/>
  <c r="J30" i="1"/>
  <c r="I30" i="1"/>
  <c r="I29" i="1"/>
  <c r="J29" i="1" s="1"/>
  <c r="I28" i="1"/>
  <c r="J28" i="1" s="1"/>
  <c r="I27" i="1"/>
  <c r="J27" i="1" s="1"/>
  <c r="J26" i="1"/>
  <c r="I26" i="1"/>
  <c r="I25" i="1"/>
  <c r="J25" i="1" s="1"/>
  <c r="I24" i="1"/>
  <c r="J24" i="1" s="1"/>
  <c r="I23" i="1"/>
  <c r="J23" i="1" s="1"/>
  <c r="J22" i="1"/>
  <c r="I22" i="1"/>
  <c r="I21" i="1"/>
  <c r="J21" i="1" s="1"/>
  <c r="I20" i="1"/>
  <c r="J20" i="1" s="1"/>
  <c r="I19" i="1"/>
  <c r="J19" i="1" s="1"/>
  <c r="J18" i="1"/>
  <c r="I18" i="1"/>
  <c r="I17" i="1"/>
  <c r="J17" i="1" s="1"/>
  <c r="I16" i="1"/>
  <c r="J16" i="1" s="1"/>
  <c r="I15" i="1"/>
  <c r="J15" i="1" s="1"/>
  <c r="J14" i="1"/>
  <c r="I14" i="1"/>
  <c r="I13" i="1"/>
  <c r="J13" i="1" s="1"/>
  <c r="I12" i="1"/>
  <c r="J12" i="1" s="1"/>
  <c r="I11" i="1"/>
  <c r="J11" i="1" s="1"/>
  <c r="J10" i="1"/>
  <c r="I10" i="1"/>
  <c r="I9" i="1"/>
  <c r="J9" i="1" s="1"/>
  <c r="I8" i="1"/>
  <c r="J8" i="1" s="1"/>
  <c r="I7" i="1"/>
  <c r="J7" i="1" s="1"/>
  <c r="J6" i="1"/>
  <c r="I6" i="1"/>
  <c r="I5" i="1"/>
  <c r="J5" i="1" s="1"/>
  <c r="I4" i="1"/>
  <c r="J4" i="1" s="1"/>
</calcChain>
</file>

<file path=xl/sharedStrings.xml><?xml version="1.0" encoding="utf-8"?>
<sst xmlns="http://schemas.openxmlformats.org/spreadsheetml/2006/main" count="265" uniqueCount="67">
  <si>
    <t>KODE</t>
  </si>
  <si>
    <t>TAHUN</t>
  </si>
  <si>
    <t>OUT</t>
  </si>
  <si>
    <t>IN</t>
  </si>
  <si>
    <t>TOTAL IN</t>
  </si>
  <si>
    <t>VA</t>
  </si>
  <si>
    <t>Total Pendapatan</t>
  </si>
  <si>
    <t>Beban Pejualan Pokok</t>
  </si>
  <si>
    <r>
      <t xml:space="preserve">Beban PD </t>
    </r>
    <r>
      <rPr>
        <b/>
        <sz val="11"/>
        <color rgb="FFFF0000"/>
        <rFont val="Times New Roman"/>
        <charset val="134"/>
      </rPr>
      <t>kecuali b.karyawan</t>
    </r>
  </si>
  <si>
    <r>
      <t xml:space="preserve">Beban UA </t>
    </r>
    <r>
      <rPr>
        <b/>
        <sz val="11"/>
        <color rgb="FFFF0000"/>
        <rFont val="Times New Roman"/>
        <charset val="134"/>
      </rPr>
      <t>kecuali b.karyawan</t>
    </r>
  </si>
  <si>
    <t>Beban Bunga/Keuangan</t>
  </si>
  <si>
    <t>Beban Operasi Lain</t>
  </si>
  <si>
    <t>ICBP</t>
  </si>
  <si>
    <t>INDF</t>
  </si>
  <si>
    <t>MYOR</t>
  </si>
  <si>
    <t>MLBI</t>
  </si>
  <si>
    <t>ULTJ</t>
  </si>
  <si>
    <t>STTP</t>
  </si>
  <si>
    <t>ROTI</t>
  </si>
  <si>
    <t>CLEO</t>
  </si>
  <si>
    <t>ADES</t>
  </si>
  <si>
    <t>DLTA</t>
  </si>
  <si>
    <t>CAMP</t>
  </si>
  <si>
    <t>SKLT</t>
  </si>
  <si>
    <t>CEKA</t>
  </si>
  <si>
    <t>HOKI</t>
  </si>
  <si>
    <t>BUDI</t>
  </si>
  <si>
    <t>SKBM</t>
  </si>
  <si>
    <t>BISI</t>
  </si>
  <si>
    <t>CPIN</t>
  </si>
  <si>
    <t>DSNG</t>
  </si>
  <si>
    <t>JPFA</t>
  </si>
  <si>
    <t>LSIP</t>
  </si>
  <si>
    <t>SMAR</t>
  </si>
  <si>
    <t>SSMS</t>
  </si>
  <si>
    <t>TBLA</t>
  </si>
  <si>
    <t>TGKA</t>
  </si>
  <si>
    <t>CE</t>
  </si>
  <si>
    <t>VACA</t>
  </si>
  <si>
    <t>Modal/Ekuitas</t>
  </si>
  <si>
    <t>VA/CE</t>
  </si>
  <si>
    <t xml:space="preserve"> </t>
  </si>
  <si>
    <t>Gaji direktur &amp; Komisaris</t>
  </si>
  <si>
    <t>Upah langsung &amp; tdk lgsg</t>
  </si>
  <si>
    <t>Gaji bagian penjualan</t>
  </si>
  <si>
    <t>Gaji bag. Adm&amp;umum</t>
  </si>
  <si>
    <t>Beban Pensiun</t>
  </si>
  <si>
    <t>HC</t>
  </si>
  <si>
    <t>VAHU</t>
  </si>
  <si>
    <t>Beban Karyawan</t>
  </si>
  <si>
    <t>VA/HC</t>
  </si>
  <si>
    <t>33693470172)</t>
  </si>
  <si>
    <t xml:space="preserve">VA  </t>
  </si>
  <si>
    <t xml:space="preserve">SC </t>
  </si>
  <si>
    <t>STVA</t>
  </si>
  <si>
    <t>(VA-HC)</t>
  </si>
  <si>
    <t>SC/VA</t>
  </si>
  <si>
    <t>VAIC</t>
  </si>
  <si>
    <t>Laba stlh Pajak/tahun berjalan</t>
  </si>
  <si>
    <t>Total Aset</t>
  </si>
  <si>
    <t>ROA</t>
  </si>
  <si>
    <t>/</t>
  </si>
  <si>
    <t>Total pendapatan penjualan</t>
  </si>
  <si>
    <t xml:space="preserve">AUE </t>
  </si>
  <si>
    <t>Penjualan Bersih</t>
  </si>
  <si>
    <t>Total Pendapatan Penjualan</t>
  </si>
  <si>
    <t>PPC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</si>
</sst>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0.00_);[Red]\(0.00\)"/>
  </numFmts>
  <fonts count="50">
    <font>
      <sz val="11"/>
      <color theme="1"/>
      <name val="Calibri"/>
      <charset val="134"/>
      <scheme val="minor"/>
    </font>
    <font>
      <b/>
      <sz val="11"/>
      <color indexed="8"/>
      <name val="Calibri"/>
      <charset val="134"/>
    </font>
    <font>
      <b/>
      <sz val="11"/>
      <color theme="1"/>
      <name val="Calibri"/>
      <charset val="134"/>
      <scheme val="minor"/>
    </font>
    <font>
      <sz val="11"/>
      <color indexed="8"/>
      <name val="Times New Roman"/>
      <charset val="134"/>
    </font>
    <font>
      <sz val="11"/>
      <color indexed="8"/>
      <name val="Calibri"/>
      <charset val="134"/>
    </font>
    <font>
      <sz val="8"/>
      <color rgb="FF000000"/>
      <name val="Arial"/>
      <charset val="134"/>
    </font>
    <font>
      <b/>
      <sz val="8"/>
      <color rgb="FF000000"/>
      <name val="Arial-BoldMT"/>
      <charset val="134"/>
    </font>
    <font>
      <sz val="11"/>
      <color theme="1"/>
      <name val="Calibri"/>
      <charset val="134"/>
      <scheme val="minor"/>
    </font>
    <font>
      <b/>
      <sz val="7.4"/>
      <color rgb="FF000000"/>
      <name val="Arial-BoldMT"/>
      <charset val="134"/>
    </font>
    <font>
      <sz val="7.55"/>
      <color rgb="FF000000"/>
      <name val="Arial"/>
      <charset val="134"/>
    </font>
    <font>
      <b/>
      <sz val="7.55"/>
      <color rgb="FF000000"/>
      <name val="Arial-BoldMT"/>
      <charset val="134"/>
    </font>
    <font>
      <sz val="10"/>
      <color rgb="FF000000"/>
      <name val="Helvetica"/>
      <charset val="134"/>
    </font>
    <font>
      <sz val="9"/>
      <color rgb="FF000000"/>
      <name val="Calibri"/>
      <charset val="134"/>
      <scheme val="minor"/>
    </font>
    <font>
      <b/>
      <sz val="9"/>
      <color rgb="FF000000"/>
      <name val="Calibri"/>
      <charset val="134"/>
      <scheme val="minor"/>
    </font>
    <font>
      <sz val="11"/>
      <color indexed="63"/>
      <name val="Times New Roman"/>
      <charset val="134"/>
    </font>
    <font>
      <b/>
      <sz val="7.55"/>
      <color rgb="FF000000"/>
      <name val="Helvetica-Bold"/>
      <charset val="134"/>
    </font>
    <font>
      <b/>
      <sz val="7.9"/>
      <color rgb="FF000000"/>
      <name val="Arial-BoldMT"/>
      <charset val="134"/>
    </font>
    <font>
      <sz val="6.6"/>
      <color rgb="FF000000"/>
      <name val="Arial"/>
      <charset val="134"/>
    </font>
    <font>
      <sz val="7.2"/>
      <color rgb="FF000000"/>
      <name val="Arial"/>
      <charset val="134"/>
    </font>
    <font>
      <b/>
      <sz val="6.95"/>
      <color rgb="FF000000"/>
      <name val="Arial-BoldMT"/>
      <charset val="134"/>
    </font>
    <font>
      <sz val="7.4"/>
      <color rgb="FF000000"/>
      <name val="Arial"/>
      <charset val="134"/>
    </font>
    <font>
      <sz val="6.3"/>
      <color rgb="FF000000"/>
      <name val="Arial"/>
      <charset val="134"/>
    </font>
    <font>
      <sz val="6"/>
      <color rgb="FF000000"/>
      <name val="Arial"/>
      <charset val="134"/>
    </font>
    <font>
      <sz val="6.15"/>
      <color rgb="FF000000"/>
      <name val="Arial"/>
      <charset val="134"/>
    </font>
    <font>
      <sz val="7.15"/>
      <color rgb="FF000000"/>
      <name val="Arial"/>
      <charset val="134"/>
    </font>
    <font>
      <sz val="8.65"/>
      <color rgb="FF000000"/>
      <name val="Arial"/>
      <charset val="134"/>
    </font>
    <font>
      <sz val="8.5"/>
      <color rgb="FF000000"/>
      <name val="Arial"/>
      <charset val="134"/>
    </font>
    <font>
      <sz val="7.95"/>
      <color rgb="FF000000"/>
      <name val="Arial"/>
      <charset val="134"/>
    </font>
    <font>
      <sz val="10"/>
      <color rgb="FF000000"/>
      <name val="Arial"/>
      <charset val="134"/>
    </font>
    <font>
      <sz val="6.45"/>
      <color rgb="FF000000"/>
      <name val="Arial"/>
      <charset val="134"/>
    </font>
    <font>
      <sz val="9"/>
      <color rgb="FF000000"/>
      <name val="Trebuchet MS"/>
      <charset val="134"/>
    </font>
    <font>
      <sz val="9.9499999999999993"/>
      <color rgb="FF000000"/>
      <name val="Calibri"/>
      <charset val="134"/>
      <scheme val="minor"/>
    </font>
    <font>
      <b/>
      <sz val="9.9499999999999993"/>
      <color rgb="FF000000"/>
      <name val="Calibri"/>
      <charset val="134"/>
      <scheme val="minor"/>
    </font>
    <font>
      <sz val="9.9499999999999993"/>
      <color rgb="FF000000"/>
      <name val="Times-Roman"/>
      <charset val="134"/>
    </font>
    <font>
      <sz val="7.45"/>
      <color rgb="FF000000"/>
      <name val="Arial"/>
      <charset val="134"/>
    </font>
    <font>
      <b/>
      <sz val="6.95"/>
      <color rgb="FF000000"/>
      <name val="Helvetica-Bold"/>
      <charset val="134"/>
    </font>
    <font>
      <sz val="7.7"/>
      <color rgb="FF000000"/>
      <name val="Arial"/>
      <charset val="134"/>
    </font>
    <font>
      <sz val="7.65"/>
      <color rgb="FF000000"/>
      <name val="Arial"/>
      <charset val="134"/>
    </font>
    <font>
      <sz val="6.7"/>
      <color rgb="FF000000"/>
      <name val="Arial"/>
      <charset val="134"/>
    </font>
    <font>
      <sz val="6.9"/>
      <color rgb="FF000000"/>
      <name val="Arial"/>
      <charset val="134"/>
    </font>
    <font>
      <sz val="6.25"/>
      <color rgb="FF000000"/>
      <name val="Arial"/>
      <charset val="134"/>
    </font>
    <font>
      <sz val="11"/>
      <color theme="1"/>
      <name val="Times New Roman"/>
      <charset val="134"/>
    </font>
    <font>
      <b/>
      <sz val="11"/>
      <color indexed="8"/>
      <name val="Times New Roman"/>
      <charset val="134"/>
    </font>
    <font>
      <b/>
      <sz val="11"/>
      <color theme="1"/>
      <name val="Times New Roman"/>
      <charset val="134"/>
    </font>
    <font>
      <b/>
      <sz val="11"/>
      <color rgb="FF000000"/>
      <name val="Times New Roman"/>
      <charset val="134"/>
    </font>
    <font>
      <sz val="11"/>
      <color theme="1"/>
      <name val="Times New Roman"/>
      <charset val="134"/>
    </font>
    <font>
      <sz val="11"/>
      <color rgb="FF000000"/>
      <name val="Times New Roman"/>
      <charset val="134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b/>
      <sz val="11"/>
      <color rgb="FFFF0000"/>
      <name val="Times New Roman"/>
      <charset val="13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1" fontId="7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Border="1"/>
    <xf numFmtId="3" fontId="6" fillId="0" borderId="0" xfId="0" applyNumberFormat="1" applyFont="1"/>
    <xf numFmtId="0" fontId="4" fillId="0" borderId="1" xfId="0" applyNumberFormat="1" applyFont="1" applyFill="1" applyBorder="1" applyAlignment="1" applyProtection="1">
      <alignment horizontal="center" vertical="center"/>
    </xf>
    <xf numFmtId="3" fontId="7" fillId="0" borderId="0" xfId="0" applyNumberFormat="1" applyFont="1"/>
    <xf numFmtId="3" fontId="8" fillId="0" borderId="0" xfId="0" applyNumberFormat="1" applyFont="1"/>
    <xf numFmtId="3" fontId="0" fillId="0" borderId="0" xfId="0" applyNumberFormat="1"/>
    <xf numFmtId="41" fontId="9" fillId="0" borderId="0" xfId="1" applyFont="1"/>
    <xf numFmtId="41" fontId="11" fillId="0" borderId="0" xfId="1" applyFont="1"/>
    <xf numFmtId="0" fontId="4" fillId="0" borderId="0" xfId="0" applyNumberFormat="1" applyFont="1" applyFill="1" applyBorder="1" applyAlignment="1" applyProtection="1">
      <alignment horizontal="center" vertical="center"/>
    </xf>
    <xf numFmtId="3" fontId="13" fillId="0" borderId="0" xfId="0" applyNumberFormat="1" applyFont="1"/>
    <xf numFmtId="3" fontId="10" fillId="0" borderId="0" xfId="0" applyNumberFormat="1" applyFont="1"/>
    <xf numFmtId="3" fontId="15" fillId="0" borderId="0" xfId="0" applyNumberFormat="1" applyFont="1"/>
    <xf numFmtId="3" fontId="16" fillId="0" borderId="0" xfId="0" applyNumberFormat="1" applyFont="1"/>
    <xf numFmtId="3" fontId="17" fillId="0" borderId="0" xfId="0" applyNumberFormat="1" applyFont="1"/>
    <xf numFmtId="3" fontId="0" fillId="0" borderId="1" xfId="0" applyNumberFormat="1" applyBorder="1"/>
    <xf numFmtId="1" fontId="0" fillId="0" borderId="1" xfId="0" applyNumberFormat="1" applyBorder="1"/>
    <xf numFmtId="41" fontId="0" fillId="0" borderId="1" xfId="1" applyFont="1" applyBorder="1"/>
    <xf numFmtId="41" fontId="18" fillId="0" borderId="0" xfId="1" applyFont="1"/>
    <xf numFmtId="3" fontId="19" fillId="0" borderId="0" xfId="0" applyNumberFormat="1" applyFont="1"/>
    <xf numFmtId="164" fontId="0" fillId="0" borderId="1" xfId="0" applyNumberFormat="1" applyBorder="1"/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3" fillId="3" borderId="1" xfId="0" applyFont="1" applyFill="1" applyBorder="1" applyAlignment="1">
      <alignment horizontal="center" vertical="center"/>
    </xf>
    <xf numFmtId="3" fontId="41" fillId="0" borderId="1" xfId="0" applyNumberFormat="1" applyFont="1" applyBorder="1" applyAlignment="1">
      <alignment horizontal="center" vertical="center"/>
    </xf>
    <xf numFmtId="41" fontId="41" fillId="0" borderId="1" xfId="1" applyFont="1" applyBorder="1" applyAlignment="1">
      <alignment horizontal="center" vertical="center"/>
    </xf>
    <xf numFmtId="41" fontId="4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2" fillId="0" borderId="1" xfId="0" applyNumberFormat="1" applyFont="1" applyFill="1" applyBorder="1" applyAlignment="1" applyProtection="1">
      <alignment horizontal="center" vertical="center"/>
    </xf>
    <xf numFmtId="0" fontId="43" fillId="5" borderId="1" xfId="0" applyFont="1" applyFill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43" fillId="5" borderId="1" xfId="0" applyFont="1" applyFill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43" fillId="3" borderId="1" xfId="0" applyFont="1" applyFill="1" applyBorder="1" applyAlignment="1">
      <alignment horizontal="center" vertical="center" wrapText="1"/>
    </xf>
    <xf numFmtId="3" fontId="44" fillId="0" borderId="1" xfId="0" applyNumberFormat="1" applyFont="1" applyBorder="1" applyAlignment="1">
      <alignment horizontal="center" vertical="center"/>
    </xf>
    <xf numFmtId="3" fontId="45" fillId="0" borderId="1" xfId="0" applyNumberFormat="1" applyFont="1" applyBorder="1" applyAlignment="1">
      <alignment horizontal="center" vertical="center"/>
    </xf>
    <xf numFmtId="41" fontId="46" fillId="0" borderId="1" xfId="1" applyFont="1" applyBorder="1" applyAlignment="1">
      <alignment horizontal="center" vertical="center"/>
    </xf>
    <xf numFmtId="3" fontId="47" fillId="0" borderId="1" xfId="0" applyNumberFormat="1" applyFont="1" applyBorder="1" applyAlignment="1">
      <alignment horizontal="center" vertical="center"/>
    </xf>
    <xf numFmtId="41" fontId="47" fillId="0" borderId="1" xfId="1" applyFont="1" applyBorder="1" applyAlignment="1">
      <alignment horizontal="center" vertical="center"/>
    </xf>
    <xf numFmtId="3" fontId="45" fillId="0" borderId="1" xfId="0" applyNumberFormat="1" applyFont="1" applyFill="1" applyBorder="1" applyAlignment="1">
      <alignment horizontal="center" vertical="center"/>
    </xf>
    <xf numFmtId="41" fontId="44" fillId="0" borderId="1" xfId="1" applyFont="1" applyBorder="1" applyAlignment="1">
      <alignment horizontal="center" vertical="center"/>
    </xf>
    <xf numFmtId="41" fontId="45" fillId="0" borderId="1" xfId="1" applyFont="1" applyBorder="1" applyAlignment="1">
      <alignment horizontal="center" vertical="center"/>
    </xf>
    <xf numFmtId="3" fontId="48" fillId="0" borderId="1" xfId="0" applyNumberFormat="1" applyFont="1" applyBorder="1" applyAlignment="1">
      <alignment horizontal="center" vertical="center"/>
    </xf>
    <xf numFmtId="3" fontId="46" fillId="0" borderId="1" xfId="0" applyNumberFormat="1" applyFont="1" applyBorder="1" applyAlignment="1">
      <alignment horizontal="center" vertical="center"/>
    </xf>
    <xf numFmtId="3" fontId="41" fillId="0" borderId="1" xfId="0" applyNumberFormat="1" applyFont="1" applyFill="1" applyBorder="1" applyAlignment="1">
      <alignment horizontal="center" vertical="center"/>
    </xf>
    <xf numFmtId="41" fontId="41" fillId="0" borderId="1" xfId="1" applyFont="1" applyFill="1" applyBorder="1" applyAlignment="1">
      <alignment horizontal="center" vertical="center"/>
    </xf>
    <xf numFmtId="3" fontId="6" fillId="0" borderId="1" xfId="0" applyNumberFormat="1" applyFont="1" applyBorder="1"/>
    <xf numFmtId="3" fontId="5" fillId="0" borderId="1" xfId="0" applyNumberFormat="1" applyFont="1" applyBorder="1"/>
    <xf numFmtId="3" fontId="19" fillId="0" borderId="1" xfId="0" applyNumberFormat="1" applyFont="1" applyBorder="1"/>
    <xf numFmtId="3" fontId="7" fillId="0" borderId="1" xfId="0" applyNumberFormat="1" applyFont="1" applyBorder="1"/>
    <xf numFmtId="3" fontId="16" fillId="0" borderId="1" xfId="0" applyNumberFormat="1" applyFont="1" applyBorder="1"/>
    <xf numFmtId="3" fontId="20" fillId="0" borderId="1" xfId="0" applyNumberFormat="1" applyFont="1" applyBorder="1"/>
    <xf numFmtId="3" fontId="21" fillId="0" borderId="1" xfId="0" applyNumberFormat="1" applyFont="1" applyBorder="1"/>
    <xf numFmtId="3" fontId="22" fillId="0" borderId="1" xfId="0" applyNumberFormat="1" applyFont="1" applyBorder="1"/>
    <xf numFmtId="3" fontId="23" fillId="0" borderId="1" xfId="0" applyNumberFormat="1" applyFont="1" applyBorder="1"/>
    <xf numFmtId="3" fontId="24" fillId="0" borderId="1" xfId="0" applyNumberFormat="1" applyFont="1" applyBorder="1"/>
    <xf numFmtId="41" fontId="25" fillId="0" borderId="1" xfId="1" applyFont="1" applyBorder="1"/>
    <xf numFmtId="41" fontId="26" fillId="0" borderId="1" xfId="1" applyFont="1" applyBorder="1"/>
    <xf numFmtId="41" fontId="27" fillId="0" borderId="1" xfId="1" applyFont="1" applyBorder="1"/>
    <xf numFmtId="41" fontId="28" fillId="0" borderId="1" xfId="1" applyFont="1" applyBorder="1"/>
    <xf numFmtId="41" fontId="5" fillId="0" borderId="1" xfId="1" applyFont="1" applyBorder="1"/>
    <xf numFmtId="41" fontId="29" fillId="0" borderId="1" xfId="1" applyFont="1" applyBorder="1"/>
    <xf numFmtId="3" fontId="30" fillId="0" borderId="1" xfId="0" applyNumberFormat="1" applyFont="1" applyBorder="1"/>
    <xf numFmtId="3" fontId="31" fillId="0" borderId="1" xfId="0" applyNumberFormat="1" applyFont="1" applyBorder="1"/>
    <xf numFmtId="3" fontId="32" fillId="0" borderId="1" xfId="0" applyNumberFormat="1" applyFont="1" applyBorder="1"/>
    <xf numFmtId="4" fontId="7" fillId="0" borderId="1" xfId="0" applyNumberFormat="1" applyFont="1" applyBorder="1"/>
    <xf numFmtId="3" fontId="33" fillId="0" borderId="1" xfId="0" applyNumberFormat="1" applyFont="1" applyBorder="1"/>
    <xf numFmtId="3" fontId="9" fillId="0" borderId="1" xfId="0" applyNumberFormat="1" applyFont="1" applyBorder="1"/>
    <xf numFmtId="3" fontId="10" fillId="0" borderId="1" xfId="0" applyNumberFormat="1" applyFont="1" applyBorder="1"/>
    <xf numFmtId="3" fontId="0" fillId="0" borderId="1" xfId="0" applyNumberFormat="1" applyFill="1" applyBorder="1"/>
    <xf numFmtId="3" fontId="35" fillId="0" borderId="1" xfId="0" applyNumberFormat="1" applyFont="1" applyBorder="1"/>
    <xf numFmtId="3" fontId="36" fillId="0" borderId="1" xfId="0" applyNumberFormat="1" applyFont="1" applyBorder="1"/>
    <xf numFmtId="3" fontId="37" fillId="0" borderId="1" xfId="0" applyNumberFormat="1" applyFont="1" applyBorder="1"/>
    <xf numFmtId="3" fontId="38" fillId="0" borderId="1" xfId="0" applyNumberFormat="1" applyFont="1" applyBorder="1"/>
    <xf numFmtId="3" fontId="39" fillId="0" borderId="1" xfId="0" applyNumberFormat="1" applyFont="1" applyBorder="1"/>
    <xf numFmtId="3" fontId="40" fillId="0" borderId="1" xfId="0" applyNumberFormat="1" applyFont="1" applyBorder="1"/>
    <xf numFmtId="3" fontId="34" fillId="0" borderId="1" xfId="0" applyNumberFormat="1" applyFont="1" applyBorder="1"/>
    <xf numFmtId="3" fontId="8" fillId="0" borderId="1" xfId="0" applyNumberFormat="1" applyFont="1" applyBorder="1"/>
    <xf numFmtId="41" fontId="9" fillId="0" borderId="1" xfId="1" applyFont="1" applyBorder="1"/>
    <xf numFmtId="41" fontId="18" fillId="0" borderId="1" xfId="1" applyFont="1" applyBorder="1"/>
    <xf numFmtId="41" fontId="10" fillId="0" borderId="1" xfId="1" applyFont="1" applyBorder="1"/>
    <xf numFmtId="41" fontId="11" fillId="0" borderId="1" xfId="1" applyFont="1" applyBorder="1"/>
    <xf numFmtId="3" fontId="13" fillId="0" borderId="1" xfId="0" applyNumberFormat="1" applyFont="1" applyBorder="1"/>
    <xf numFmtId="41" fontId="0" fillId="0" borderId="1" xfId="1" applyFont="1" applyFill="1" applyBorder="1"/>
    <xf numFmtId="3" fontId="15" fillId="0" borderId="1" xfId="0" applyNumberFormat="1" applyFont="1" applyBorder="1"/>
    <xf numFmtId="3" fontId="17" fillId="0" borderId="1" xfId="0" applyNumberFormat="1" applyFont="1" applyBorder="1"/>
    <xf numFmtId="3" fontId="7" fillId="0" borderId="1" xfId="0" applyNumberFormat="1" applyFont="1" applyFill="1" applyBorder="1"/>
    <xf numFmtId="41" fontId="9" fillId="0" borderId="1" xfId="1" applyFont="1" applyFill="1" applyBorder="1"/>
    <xf numFmtId="3" fontId="12" fillId="0" borderId="1" xfId="0" applyNumberFormat="1" applyFont="1" applyBorder="1"/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workbookViewId="0">
      <selection activeCell="H59" sqref="H59:H63"/>
    </sheetView>
  </sheetViews>
  <sheetFormatPr defaultColWidth="9" defaultRowHeight="13.8"/>
  <cols>
    <col min="1" max="2" width="9" style="50"/>
    <col min="3" max="3" width="19.21875" style="50" customWidth="1"/>
    <col min="4" max="4" width="20.109375" style="50" customWidth="1"/>
    <col min="5" max="5" width="18.33203125" style="50" customWidth="1"/>
    <col min="6" max="6" width="18" style="50" customWidth="1"/>
    <col min="7" max="7" width="17.109375" style="50" customWidth="1"/>
    <col min="8" max="8" width="18.33203125" style="50" customWidth="1"/>
    <col min="9" max="9" width="22.6640625" style="50" customWidth="1"/>
    <col min="10" max="10" width="20.5546875" style="50" customWidth="1"/>
    <col min="11" max="11" width="18.88671875" style="50"/>
    <col min="12" max="16384" width="9" style="50"/>
  </cols>
  <sheetData>
    <row r="1" spans="1:11">
      <c r="A1" s="33" t="s">
        <v>0</v>
      </c>
      <c r="B1" s="33" t="s">
        <v>1</v>
      </c>
      <c r="C1" s="26" t="s">
        <v>2</v>
      </c>
      <c r="D1" s="49" t="s">
        <v>3</v>
      </c>
      <c r="E1" s="49"/>
      <c r="F1" s="49"/>
      <c r="G1" s="49"/>
      <c r="H1" s="49"/>
      <c r="I1" s="35" t="s">
        <v>4</v>
      </c>
      <c r="J1" s="35" t="s">
        <v>5</v>
      </c>
    </row>
    <row r="2" spans="1:11" ht="18.600000000000001" customHeight="1">
      <c r="A2" s="33"/>
      <c r="B2" s="33"/>
      <c r="C2" s="51" t="s">
        <v>6</v>
      </c>
      <c r="D2" s="34" t="s">
        <v>7</v>
      </c>
      <c r="E2" s="34" t="s">
        <v>8</v>
      </c>
      <c r="F2" s="34" t="s">
        <v>9</v>
      </c>
      <c r="G2" s="34" t="s">
        <v>10</v>
      </c>
      <c r="H2" s="34" t="s">
        <v>11</v>
      </c>
      <c r="I2" s="35"/>
      <c r="J2" s="35"/>
    </row>
    <row r="3" spans="1:11">
      <c r="A3" s="33"/>
      <c r="B3" s="33"/>
      <c r="C3" s="51"/>
      <c r="D3" s="34"/>
      <c r="E3" s="34"/>
      <c r="F3" s="34"/>
      <c r="G3" s="34"/>
      <c r="H3" s="34"/>
      <c r="I3" s="35"/>
      <c r="J3" s="35"/>
    </row>
    <row r="4" spans="1:11">
      <c r="A4" s="37" t="s">
        <v>12</v>
      </c>
      <c r="B4" s="31">
        <v>2017</v>
      </c>
      <c r="C4" s="52">
        <v>3531220000000</v>
      </c>
      <c r="D4" s="52">
        <v>24547757000000</v>
      </c>
      <c r="E4" s="52">
        <v>3496058000000</v>
      </c>
      <c r="F4" s="28">
        <v>800304000000</v>
      </c>
      <c r="G4" s="52">
        <v>153935000000</v>
      </c>
      <c r="H4" s="52">
        <v>564926000000</v>
      </c>
      <c r="I4" s="27">
        <f>SUM(D4:H4)</f>
        <v>29562980000000</v>
      </c>
      <c r="J4" s="27">
        <f>(C4-I4)</f>
        <v>-26031760000000</v>
      </c>
    </row>
    <row r="5" spans="1:11">
      <c r="A5" s="37"/>
      <c r="B5" s="31">
        <v>2018</v>
      </c>
      <c r="C5" s="52">
        <v>5206867000000</v>
      </c>
      <c r="D5" s="52">
        <v>26147857000000</v>
      </c>
      <c r="E5" s="52">
        <v>3885249000000</v>
      </c>
      <c r="F5" s="28">
        <v>1031119000000</v>
      </c>
      <c r="G5" s="52">
        <v>225568000000</v>
      </c>
      <c r="H5" s="52">
        <v>143012000000</v>
      </c>
      <c r="I5" s="27">
        <f t="shared" ref="I5:I36" si="0">SUM(D5:H5)</f>
        <v>31432805000000</v>
      </c>
      <c r="J5" s="27">
        <f t="shared" ref="J5:J36" si="1">(C5-I5)</f>
        <v>-26225938000000</v>
      </c>
    </row>
    <row r="6" spans="1:11">
      <c r="A6" s="37"/>
      <c r="B6" s="31">
        <v>2019</v>
      </c>
      <c r="C6" s="52">
        <v>5736489000000</v>
      </c>
      <c r="D6" s="52">
        <v>27892690000000</v>
      </c>
      <c r="E6" s="52">
        <v>4405406000000</v>
      </c>
      <c r="F6" s="28">
        <v>4405406000000</v>
      </c>
      <c r="G6" s="52">
        <v>161444000000</v>
      </c>
      <c r="H6" s="52">
        <v>312282000000</v>
      </c>
      <c r="I6" s="27">
        <f t="shared" si="0"/>
        <v>37177228000000</v>
      </c>
      <c r="J6" s="27">
        <f t="shared" si="1"/>
        <v>-31440739000000</v>
      </c>
    </row>
    <row r="7" spans="1:11">
      <c r="A7" s="37"/>
      <c r="B7" s="31">
        <v>2020</v>
      </c>
      <c r="C7" s="52">
        <v>7421643000000</v>
      </c>
      <c r="D7" s="52">
        <v>29416673000000</v>
      </c>
      <c r="E7" s="52">
        <v>4943024000000</v>
      </c>
      <c r="F7" s="28">
        <v>4943024000000</v>
      </c>
      <c r="G7" s="52">
        <v>670545000000</v>
      </c>
      <c r="H7" s="52">
        <v>343099000000</v>
      </c>
      <c r="I7" s="27">
        <f t="shared" si="0"/>
        <v>40316365000000</v>
      </c>
      <c r="J7" s="27">
        <f t="shared" si="1"/>
        <v>-32894722000000</v>
      </c>
      <c r="K7" s="27"/>
    </row>
    <row r="8" spans="1:11">
      <c r="A8" s="37"/>
      <c r="B8" s="31">
        <v>2021</v>
      </c>
      <c r="C8" s="53">
        <v>8530199000000</v>
      </c>
      <c r="D8" s="53">
        <v>36526493000000</v>
      </c>
      <c r="E8" s="53">
        <v>5475751000000</v>
      </c>
      <c r="F8" s="53">
        <v>1099974000000</v>
      </c>
      <c r="G8" s="53">
        <v>395114000000</v>
      </c>
      <c r="H8" s="53">
        <v>1965784000000</v>
      </c>
      <c r="I8" s="27">
        <f t="shared" si="0"/>
        <v>45463116000000</v>
      </c>
      <c r="J8" s="27">
        <f t="shared" si="1"/>
        <v>-36932917000000</v>
      </c>
    </row>
    <row r="9" spans="1:11">
      <c r="A9" s="37" t="s">
        <v>13</v>
      </c>
      <c r="B9" s="31">
        <v>2017</v>
      </c>
      <c r="C9" s="52">
        <v>4991269000000</v>
      </c>
      <c r="D9" s="52">
        <v>50416667000000</v>
      </c>
      <c r="E9" s="52">
        <v>5883728000000</v>
      </c>
      <c r="F9" s="28">
        <v>1517825000000</v>
      </c>
      <c r="G9" s="52">
        <v>1486027000000</v>
      </c>
      <c r="H9" s="52">
        <v>702612000000</v>
      </c>
      <c r="I9" s="27">
        <f t="shared" si="0"/>
        <v>60006859000000</v>
      </c>
      <c r="J9" s="27">
        <f t="shared" si="1"/>
        <v>-55015590000000</v>
      </c>
    </row>
    <row r="10" spans="1:11">
      <c r="A10" s="37"/>
      <c r="B10" s="31">
        <v>2018</v>
      </c>
      <c r="C10" s="52">
        <v>6350788000000</v>
      </c>
      <c r="D10" s="52">
        <v>53182723000000</v>
      </c>
      <c r="E10" s="52">
        <v>6389038000000</v>
      </c>
      <c r="F10" s="28">
        <v>1828517000000</v>
      </c>
      <c r="G10" s="52">
        <v>2022215000000</v>
      </c>
      <c r="H10" s="52">
        <v>278450000000</v>
      </c>
      <c r="I10" s="27">
        <f t="shared" si="0"/>
        <v>63700943000000</v>
      </c>
      <c r="J10" s="27">
        <f t="shared" si="1"/>
        <v>-57350155000000</v>
      </c>
    </row>
    <row r="11" spans="1:11">
      <c r="A11" s="37"/>
      <c r="B11" s="31">
        <v>2019</v>
      </c>
      <c r="C11" s="53">
        <v>6588662000000</v>
      </c>
      <c r="D11" s="53">
        <v>53876594000000</v>
      </c>
      <c r="E11" s="52">
        <v>6880873000000</v>
      </c>
      <c r="F11" s="54">
        <v>1880596000000</v>
      </c>
      <c r="G11" s="53">
        <v>1727018000000</v>
      </c>
      <c r="H11" s="53">
        <v>759131000000</v>
      </c>
      <c r="I11" s="27">
        <f t="shared" si="0"/>
        <v>65124212000000</v>
      </c>
      <c r="J11" s="27">
        <f t="shared" si="1"/>
        <v>-58535550000000</v>
      </c>
    </row>
    <row r="12" spans="1:11">
      <c r="A12" s="37"/>
      <c r="B12" s="31">
        <v>2020</v>
      </c>
      <c r="C12" s="53">
        <v>9241113000000</v>
      </c>
      <c r="D12" s="27">
        <v>54979425000000</v>
      </c>
      <c r="E12" s="52">
        <v>7403270000000</v>
      </c>
      <c r="F12" s="28">
        <v>2152450000000</v>
      </c>
      <c r="G12" s="53">
        <v>1875812000000</v>
      </c>
      <c r="H12" s="53">
        <v>563315000000</v>
      </c>
      <c r="I12" s="27">
        <f t="shared" si="0"/>
        <v>66974272000000</v>
      </c>
      <c r="J12" s="27">
        <f t="shared" si="1"/>
        <v>-57733159000000</v>
      </c>
    </row>
    <row r="13" spans="1:11">
      <c r="A13" s="37"/>
      <c r="B13" s="31">
        <v>2021</v>
      </c>
      <c r="C13" s="53">
        <v>12127419000000</v>
      </c>
      <c r="D13" s="53">
        <v>66881557000000</v>
      </c>
      <c r="E13" s="52">
        <v>8276133000000</v>
      </c>
      <c r="F13" s="28">
        <v>2006894000000</v>
      </c>
      <c r="G13" s="53">
        <v>2884772000000</v>
      </c>
      <c r="H13" s="53">
        <v>1252960000000</v>
      </c>
      <c r="I13" s="27">
        <f t="shared" si="0"/>
        <v>81302316000000</v>
      </c>
      <c r="J13" s="27">
        <f t="shared" si="1"/>
        <v>-69174897000000</v>
      </c>
    </row>
    <row r="14" spans="1:11">
      <c r="A14" s="37" t="s">
        <v>14</v>
      </c>
      <c r="B14" s="31">
        <v>2017</v>
      </c>
      <c r="C14" s="27">
        <v>1570140423232</v>
      </c>
      <c r="D14" s="27">
        <v>14799558326735</v>
      </c>
      <c r="E14" s="27">
        <v>1802559717230</v>
      </c>
      <c r="F14" s="28">
        <v>392015432606</v>
      </c>
      <c r="G14" s="27">
        <v>386922167017</v>
      </c>
      <c r="H14" s="27">
        <v>-10279420219</v>
      </c>
      <c r="I14" s="27">
        <f t="shared" si="0"/>
        <v>17370776223369</v>
      </c>
      <c r="J14" s="27">
        <f t="shared" si="1"/>
        <v>-15800635800137</v>
      </c>
    </row>
    <row r="15" spans="1:11">
      <c r="A15" s="37"/>
      <c r="B15" s="31">
        <v>2018</v>
      </c>
      <c r="C15" s="27">
        <v>1804748133197</v>
      </c>
      <c r="D15" s="27">
        <v>16471492402891</v>
      </c>
      <c r="E15" s="27">
        <v>2905449227674</v>
      </c>
      <c r="F15" s="28">
        <v>483742481084</v>
      </c>
      <c r="G15" s="27">
        <v>492638756739</v>
      </c>
      <c r="H15" s="27">
        <v>34490627444</v>
      </c>
      <c r="I15" s="27">
        <f t="shared" si="0"/>
        <v>20387813495832</v>
      </c>
      <c r="J15" s="27">
        <f t="shared" si="1"/>
        <v>-18583065362635</v>
      </c>
    </row>
    <row r="16" spans="1:11">
      <c r="A16" s="37"/>
      <c r="B16" s="31">
        <v>2019</v>
      </c>
      <c r="C16" s="53">
        <v>2020050505649</v>
      </c>
      <c r="D16" s="27">
        <v>15860478512763</v>
      </c>
      <c r="E16" s="52">
        <v>3857576525841</v>
      </c>
      <c r="F16" s="28">
        <v>452162329270</v>
      </c>
      <c r="G16" s="55">
        <v>355074879758</v>
      </c>
      <c r="H16" s="55">
        <v>38898423523</v>
      </c>
      <c r="I16" s="27">
        <f t="shared" si="0"/>
        <v>20564190671155</v>
      </c>
      <c r="J16" s="27">
        <f t="shared" si="1"/>
        <v>-18544140165506</v>
      </c>
    </row>
    <row r="17" spans="1:10">
      <c r="A17" s="37"/>
      <c r="B17" s="31">
        <v>2020</v>
      </c>
      <c r="C17" s="53">
        <v>2044604013957</v>
      </c>
      <c r="D17" s="27">
        <v>15808555860382</v>
      </c>
      <c r="E17" s="28">
        <v>3629750639140</v>
      </c>
      <c r="F17" s="28">
        <v>398156080206</v>
      </c>
      <c r="G17" s="53">
        <v>353822336007</v>
      </c>
      <c r="H17" s="53">
        <v>36426849401</v>
      </c>
      <c r="I17" s="27">
        <f t="shared" si="0"/>
        <v>20226711765136</v>
      </c>
      <c r="J17" s="27">
        <f t="shared" si="1"/>
        <v>-18182107751179</v>
      </c>
    </row>
    <row r="18" spans="1:10">
      <c r="A18" s="37"/>
      <c r="B18" s="31">
        <v>2021</v>
      </c>
      <c r="C18" s="53">
        <v>1295324731877</v>
      </c>
      <c r="D18" s="27">
        <v>19530462528167</v>
      </c>
      <c r="E18" s="28">
        <v>4389500041365</v>
      </c>
      <c r="F18" s="28">
        <v>304762642356</v>
      </c>
      <c r="G18" s="53">
        <v>320535214640</v>
      </c>
      <c r="H18" s="53">
        <v>25579595290</v>
      </c>
      <c r="I18" s="27">
        <f t="shared" si="0"/>
        <v>24570840021818</v>
      </c>
      <c r="J18" s="27">
        <f t="shared" si="1"/>
        <v>-23275515289941</v>
      </c>
    </row>
    <row r="19" spans="1:10">
      <c r="A19" s="37" t="s">
        <v>15</v>
      </c>
      <c r="B19" s="31">
        <v>2017</v>
      </c>
      <c r="C19" s="56">
        <v>1320897000000</v>
      </c>
      <c r="D19" s="55">
        <v>1019151000000</v>
      </c>
      <c r="E19" s="28">
        <v>456830000000</v>
      </c>
      <c r="F19" s="28">
        <v>99257000000</v>
      </c>
      <c r="G19" s="56">
        <v>25237000000</v>
      </c>
      <c r="H19" s="50">
        <v>0</v>
      </c>
      <c r="I19" s="27">
        <f t="shared" si="0"/>
        <v>1600475000000</v>
      </c>
      <c r="J19" s="27">
        <f t="shared" si="1"/>
        <v>-279578000000</v>
      </c>
    </row>
    <row r="20" spans="1:10">
      <c r="A20" s="37"/>
      <c r="B20" s="31">
        <v>2018</v>
      </c>
      <c r="C20" s="56">
        <v>1228041000000</v>
      </c>
      <c r="D20" s="27">
        <v>1086842000000</v>
      </c>
      <c r="E20" s="28">
        <v>530413000000</v>
      </c>
      <c r="F20" s="28">
        <v>121448000000</v>
      </c>
      <c r="G20" s="56">
        <v>34159000000</v>
      </c>
      <c r="H20" s="50">
        <v>0</v>
      </c>
      <c r="I20" s="27">
        <f t="shared" si="0"/>
        <v>1772862000000</v>
      </c>
      <c r="J20" s="27">
        <f t="shared" si="1"/>
        <v>-544821000000</v>
      </c>
    </row>
    <row r="21" spans="1:10">
      <c r="A21" s="37"/>
      <c r="B21" s="31">
        <v>2019</v>
      </c>
      <c r="C21" s="57">
        <v>1207074000000</v>
      </c>
      <c r="D21" s="53">
        <v>1318270000000</v>
      </c>
      <c r="E21" s="53">
        <v>270950000000</v>
      </c>
      <c r="F21" s="53">
        <v>135343000000</v>
      </c>
      <c r="G21" s="56">
        <v>44576000000</v>
      </c>
      <c r="H21" s="50">
        <v>0</v>
      </c>
      <c r="I21" s="27">
        <f t="shared" si="0"/>
        <v>1769139000000</v>
      </c>
      <c r="J21" s="27">
        <f t="shared" si="1"/>
        <v>-562065000000</v>
      </c>
    </row>
    <row r="22" spans="1:10">
      <c r="A22" s="37"/>
      <c r="B22" s="31">
        <v>2020</v>
      </c>
      <c r="C22" s="58">
        <v>288642000000</v>
      </c>
      <c r="D22" s="27">
        <v>946353000000</v>
      </c>
      <c r="E22" s="53">
        <v>173615000000</v>
      </c>
      <c r="F22" s="53">
        <v>122337000000</v>
      </c>
      <c r="G22" s="56">
        <v>63650000000</v>
      </c>
      <c r="H22" s="50">
        <v>0</v>
      </c>
      <c r="I22" s="27">
        <f t="shared" si="0"/>
        <v>1305955000000</v>
      </c>
      <c r="J22" s="27">
        <f t="shared" si="1"/>
        <v>-1017313000000</v>
      </c>
    </row>
    <row r="23" spans="1:10">
      <c r="A23" s="37"/>
      <c r="B23" s="31">
        <v>2021</v>
      </c>
      <c r="C23" s="58">
        <v>666664000000</v>
      </c>
      <c r="D23" s="56">
        <v>1031878000000</v>
      </c>
      <c r="E23" s="56">
        <v>203927000000</v>
      </c>
      <c r="F23" s="28">
        <v>122913000000</v>
      </c>
      <c r="G23" s="56">
        <v>25835000000</v>
      </c>
      <c r="H23" s="50">
        <v>0</v>
      </c>
      <c r="I23" s="27">
        <f t="shared" si="0"/>
        <v>1384553000000</v>
      </c>
      <c r="J23" s="27">
        <f t="shared" si="1"/>
        <v>-717889000000</v>
      </c>
    </row>
    <row r="24" spans="1:10">
      <c r="A24" s="37" t="s">
        <v>16</v>
      </c>
      <c r="B24" s="31">
        <v>2017</v>
      </c>
      <c r="C24" s="28">
        <v>701364000000</v>
      </c>
      <c r="D24" s="27">
        <v>2957220000000</v>
      </c>
      <c r="E24" s="56">
        <v>624557000000</v>
      </c>
      <c r="F24" s="56">
        <v>769025000000</v>
      </c>
      <c r="G24" s="55">
        <v>1497000000</v>
      </c>
      <c r="H24" s="50">
        <v>0</v>
      </c>
      <c r="I24" s="27">
        <f t="shared" si="0"/>
        <v>4352299000000</v>
      </c>
      <c r="J24" s="27">
        <f t="shared" si="1"/>
        <v>-3650935000000</v>
      </c>
    </row>
    <row r="25" spans="1:10">
      <c r="A25" s="37"/>
      <c r="B25" s="31">
        <v>2018</v>
      </c>
      <c r="C25" s="28">
        <v>702345000000</v>
      </c>
      <c r="D25" s="28">
        <v>3435067000000</v>
      </c>
      <c r="E25" s="56">
        <v>786615000000</v>
      </c>
      <c r="F25" s="56">
        <v>938547000000</v>
      </c>
      <c r="G25" s="55">
        <v>2107000000</v>
      </c>
      <c r="H25" s="50">
        <v>0</v>
      </c>
      <c r="I25" s="27">
        <f t="shared" si="0"/>
        <v>5162336000000</v>
      </c>
      <c r="J25" s="27">
        <f t="shared" si="1"/>
        <v>-4459991000000</v>
      </c>
    </row>
    <row r="26" spans="1:10">
      <c r="A26" s="37"/>
      <c r="B26" s="31">
        <v>2019</v>
      </c>
      <c r="C26" s="54">
        <v>1030191000000</v>
      </c>
      <c r="D26" s="27">
        <v>3783558000000</v>
      </c>
      <c r="E26" s="53">
        <v>808878000000</v>
      </c>
      <c r="F26" s="56">
        <v>985230000000</v>
      </c>
      <c r="G26" s="53">
        <v>1661000000</v>
      </c>
      <c r="H26" s="50">
        <v>0</v>
      </c>
      <c r="I26" s="27">
        <f t="shared" si="0"/>
        <v>5579327000000</v>
      </c>
      <c r="J26" s="27">
        <f t="shared" si="1"/>
        <v>-4549136000000</v>
      </c>
    </row>
    <row r="27" spans="1:10">
      <c r="A27" s="37"/>
      <c r="B27" s="31">
        <v>2020</v>
      </c>
      <c r="C27" s="54">
        <v>1136327000000</v>
      </c>
      <c r="D27" s="27">
        <v>3631383000000</v>
      </c>
      <c r="E27" s="55">
        <v>682052000000</v>
      </c>
      <c r="F27" s="59">
        <v>886637000000</v>
      </c>
      <c r="G27" s="53">
        <v>33630000000</v>
      </c>
      <c r="H27" s="50">
        <v>0</v>
      </c>
      <c r="I27" s="27">
        <f t="shared" si="0"/>
        <v>5233702000000</v>
      </c>
      <c r="J27" s="27">
        <f t="shared" si="1"/>
        <v>-4097375000000</v>
      </c>
    </row>
    <row r="28" spans="1:10">
      <c r="A28" s="37"/>
      <c r="B28" s="31">
        <v>2021</v>
      </c>
      <c r="C28" s="54">
        <v>1251199000000</v>
      </c>
      <c r="D28" s="55">
        <v>4132397000000</v>
      </c>
      <c r="E28" s="55">
        <v>657819000000</v>
      </c>
      <c r="F28" s="53">
        <v>849220000000</v>
      </c>
      <c r="G28" s="53">
        <v>235275000000</v>
      </c>
      <c r="H28" s="50">
        <v>0</v>
      </c>
      <c r="I28" s="27">
        <f t="shared" si="0"/>
        <v>5874711000000</v>
      </c>
      <c r="J28" s="27">
        <f t="shared" si="1"/>
        <v>-4623512000000</v>
      </c>
    </row>
    <row r="29" spans="1:10">
      <c r="A29" s="37" t="s">
        <v>17</v>
      </c>
      <c r="B29" s="31">
        <v>2017</v>
      </c>
      <c r="C29" s="60">
        <v>215838898689</v>
      </c>
      <c r="D29" s="60">
        <v>2211949522001</v>
      </c>
      <c r="E29" s="53">
        <v>169233833052</v>
      </c>
      <c r="F29" s="28">
        <v>34394293896</v>
      </c>
      <c r="G29" s="55">
        <v>71977480135</v>
      </c>
      <c r="H29" s="55">
        <v>28775932143</v>
      </c>
      <c r="I29" s="27">
        <f t="shared" si="0"/>
        <v>2516331061227</v>
      </c>
      <c r="J29" s="27">
        <f t="shared" si="1"/>
        <v>-2300492162538</v>
      </c>
    </row>
    <row r="30" spans="1:10">
      <c r="A30" s="37"/>
      <c r="B30" s="31">
        <v>2018</v>
      </c>
      <c r="C30" s="60">
        <v>258245878592</v>
      </c>
      <c r="D30" s="60">
        <v>2207268926068</v>
      </c>
      <c r="E30" s="53">
        <v>148988702901</v>
      </c>
      <c r="F30" s="28">
        <v>35748188616</v>
      </c>
      <c r="G30" s="55">
        <v>54067624513</v>
      </c>
      <c r="H30" s="55">
        <v>20955656478</v>
      </c>
      <c r="I30" s="27">
        <f t="shared" si="0"/>
        <v>2467029098576</v>
      </c>
      <c r="J30" s="27">
        <f t="shared" si="1"/>
        <v>-2208783219984</v>
      </c>
    </row>
    <row r="31" spans="1:10">
      <c r="A31" s="37"/>
      <c r="B31" s="31">
        <v>2019</v>
      </c>
      <c r="C31" s="53">
        <v>486438560251</v>
      </c>
      <c r="D31" s="27">
        <v>2361284778239</v>
      </c>
      <c r="E31" s="53">
        <v>192935298482</v>
      </c>
      <c r="F31" s="28">
        <v>50558377432</v>
      </c>
      <c r="G31" s="53">
        <v>30727064628</v>
      </c>
      <c r="H31" s="53">
        <v>52041116720</v>
      </c>
      <c r="I31" s="27">
        <f t="shared" si="0"/>
        <v>2687546635501</v>
      </c>
      <c r="J31" s="27">
        <f t="shared" si="1"/>
        <v>-2201108075250</v>
      </c>
    </row>
    <row r="32" spans="1:10">
      <c r="A32" s="37"/>
      <c r="B32" s="31">
        <v>2020</v>
      </c>
      <c r="C32" s="53">
        <v>625246591164</v>
      </c>
      <c r="D32" s="60">
        <v>2775864806968.5601</v>
      </c>
      <c r="E32" s="53">
        <v>152882074080</v>
      </c>
      <c r="F32" s="28">
        <v>70387376359</v>
      </c>
      <c r="G32" s="53">
        <v>22100278926</v>
      </c>
      <c r="H32" s="53">
        <v>29703239085</v>
      </c>
      <c r="I32" s="27">
        <f t="shared" si="0"/>
        <v>3050937775418.5601</v>
      </c>
      <c r="J32" s="27">
        <f t="shared" si="1"/>
        <v>-2425691184254.5601</v>
      </c>
    </row>
    <row r="33" spans="1:10">
      <c r="A33" s="37"/>
      <c r="B33" s="31">
        <v>2021</v>
      </c>
      <c r="C33" s="54">
        <v>627475423385</v>
      </c>
      <c r="D33" s="55">
        <v>2949671953036</v>
      </c>
      <c r="E33" s="27">
        <v>261174344188</v>
      </c>
      <c r="F33" s="28">
        <v>40428747640</v>
      </c>
      <c r="G33" s="61">
        <v>5649763536</v>
      </c>
      <c r="H33" s="61">
        <v>4598558033</v>
      </c>
      <c r="I33" s="27">
        <f t="shared" si="0"/>
        <v>3261523366433</v>
      </c>
      <c r="J33" s="27">
        <f t="shared" si="1"/>
        <v>-2634047943048</v>
      </c>
    </row>
    <row r="34" spans="1:10">
      <c r="A34" s="37" t="s">
        <v>18</v>
      </c>
      <c r="B34" s="31">
        <v>2017</v>
      </c>
      <c r="C34" s="52">
        <v>124467558054</v>
      </c>
      <c r="D34" s="55">
        <v>1003527211046</v>
      </c>
      <c r="E34" s="28">
        <v>659406634695</v>
      </c>
      <c r="F34" s="28">
        <v>104201782344</v>
      </c>
      <c r="G34" s="55">
        <v>91930964348</v>
      </c>
      <c r="H34" s="52">
        <v>1452912964</v>
      </c>
      <c r="I34" s="27">
        <f t="shared" si="0"/>
        <v>1860519505397</v>
      </c>
      <c r="J34" s="27">
        <f t="shared" si="1"/>
        <v>-1736051947343</v>
      </c>
    </row>
    <row r="35" spans="1:10">
      <c r="A35" s="37"/>
      <c r="B35" s="31">
        <v>2018</v>
      </c>
      <c r="C35" s="52">
        <v>136301090897</v>
      </c>
      <c r="D35" s="27">
        <v>1061532433618</v>
      </c>
      <c r="E35" s="28">
        <v>809862099529</v>
      </c>
      <c r="F35" s="28">
        <v>136088109843</v>
      </c>
      <c r="G35" s="55">
        <v>82233618970</v>
      </c>
      <c r="H35" s="52">
        <v>2064517559</v>
      </c>
      <c r="I35" s="27">
        <f t="shared" si="0"/>
        <v>2091780779519</v>
      </c>
      <c r="J35" s="27">
        <f t="shared" si="1"/>
        <v>-1955479688622</v>
      </c>
    </row>
    <row r="36" spans="1:10">
      <c r="A36" s="37"/>
      <c r="B36" s="31">
        <v>2019</v>
      </c>
      <c r="C36" s="53">
        <v>221853474024</v>
      </c>
      <c r="D36" s="27">
        <v>1253075156633</v>
      </c>
      <c r="E36" s="28">
        <v>927750523363</v>
      </c>
      <c r="F36" s="28">
        <v>164524625028</v>
      </c>
      <c r="G36" s="53">
        <v>66295550224</v>
      </c>
      <c r="H36" s="53">
        <v>5724203586</v>
      </c>
      <c r="I36" s="27">
        <f t="shared" si="0"/>
        <v>2417370058834</v>
      </c>
      <c r="J36" s="27">
        <f t="shared" si="1"/>
        <v>-2195516584810</v>
      </c>
    </row>
    <row r="37" spans="1:10">
      <c r="A37" s="37"/>
      <c r="B37" s="31">
        <v>2020</v>
      </c>
      <c r="C37" s="53">
        <v>145493328513</v>
      </c>
      <c r="D37" s="28">
        <v>1152184621711</v>
      </c>
      <c r="E37" s="28">
        <v>894703992059</v>
      </c>
      <c r="F37" s="28">
        <v>145576330857</v>
      </c>
      <c r="G37" s="53">
        <v>80883885810</v>
      </c>
      <c r="H37" s="53">
        <v>7485264504</v>
      </c>
      <c r="I37" s="27">
        <f t="shared" ref="I37:I68" si="2">SUM(D37:H37)</f>
        <v>2280834094941</v>
      </c>
      <c r="J37" s="27">
        <f t="shared" ref="J37:J68" si="3">(C37-I37)</f>
        <v>-2135340766428</v>
      </c>
    </row>
    <row r="38" spans="1:10">
      <c r="A38" s="37"/>
      <c r="B38" s="31">
        <v>2021</v>
      </c>
      <c r="C38" s="53">
        <v>292023143596</v>
      </c>
      <c r="D38" s="28">
        <v>1246098258892</v>
      </c>
      <c r="E38" s="28">
        <v>823809427289</v>
      </c>
      <c r="F38" s="27">
        <f>F36-F37</f>
        <v>18948294171</v>
      </c>
      <c r="G38" s="53">
        <v>50201979296</v>
      </c>
      <c r="H38" s="53">
        <v>9192942464</v>
      </c>
      <c r="I38" s="27">
        <f t="shared" si="2"/>
        <v>2148250902112</v>
      </c>
      <c r="J38" s="27">
        <f t="shared" si="3"/>
        <v>-1856227758516</v>
      </c>
    </row>
    <row r="39" spans="1:10">
      <c r="A39" s="37" t="s">
        <v>19</v>
      </c>
      <c r="B39" s="31">
        <v>2017</v>
      </c>
      <c r="C39" s="27">
        <v>50391169819</v>
      </c>
      <c r="D39" s="28">
        <v>304597241816</v>
      </c>
      <c r="E39" s="28">
        <v>78691555392</v>
      </c>
      <c r="F39" s="28">
        <v>30581114480</v>
      </c>
      <c r="G39" s="27">
        <v>21437623500</v>
      </c>
      <c r="H39" s="50">
        <v>0</v>
      </c>
      <c r="I39" s="27">
        <f t="shared" si="2"/>
        <v>435307535188</v>
      </c>
      <c r="J39" s="27">
        <f t="shared" si="3"/>
        <v>-384916365369</v>
      </c>
    </row>
    <row r="40" spans="1:10">
      <c r="A40" s="37"/>
      <c r="B40" s="31">
        <v>2018</v>
      </c>
      <c r="C40" s="27">
        <v>63508941729</v>
      </c>
      <c r="D40" s="27">
        <f>D38-D39</f>
        <v>941501017076</v>
      </c>
      <c r="E40" s="28">
        <v>83670472104</v>
      </c>
      <c r="F40" s="28">
        <v>26820475077</v>
      </c>
      <c r="G40" s="27">
        <v>23058101482</v>
      </c>
      <c r="H40" s="50">
        <v>0</v>
      </c>
      <c r="I40" s="27">
        <f t="shared" si="2"/>
        <v>1075050065739</v>
      </c>
      <c r="J40" s="27">
        <f t="shared" si="3"/>
        <v>-1011541124010</v>
      </c>
    </row>
    <row r="41" spans="1:10">
      <c r="A41" s="37"/>
      <c r="B41" s="31">
        <v>2019</v>
      </c>
      <c r="C41" s="27">
        <v>128863892653</v>
      </c>
      <c r="D41" s="28">
        <v>553189625607</v>
      </c>
      <c r="E41" s="28">
        <v>102735108216</v>
      </c>
      <c r="F41" s="28">
        <v>32691152829</v>
      </c>
      <c r="G41" s="27">
        <v>14850093220</v>
      </c>
      <c r="H41" s="50">
        <v>0</v>
      </c>
      <c r="I41" s="27">
        <f t="shared" si="2"/>
        <v>703465979872</v>
      </c>
      <c r="J41" s="27">
        <f t="shared" si="3"/>
        <v>-574602087219</v>
      </c>
    </row>
    <row r="42" spans="1:10">
      <c r="A42" s="37"/>
      <c r="B42" s="31">
        <v>2020</v>
      </c>
      <c r="C42" s="27">
        <v>131148898505</v>
      </c>
      <c r="D42" s="28">
        <v>435858117131</v>
      </c>
      <c r="E42" s="28">
        <v>104321875918</v>
      </c>
      <c r="F42" s="28">
        <v>35912609924</v>
      </c>
      <c r="G42" s="27">
        <v>25461582184</v>
      </c>
      <c r="H42" s="50">
        <v>0</v>
      </c>
      <c r="I42" s="27">
        <f t="shared" si="2"/>
        <v>601554185157</v>
      </c>
      <c r="J42" s="27">
        <f t="shared" si="3"/>
        <v>-470405286652</v>
      </c>
    </row>
    <row r="43" spans="1:10">
      <c r="A43" s="37"/>
      <c r="B43" s="31">
        <v>2021</v>
      </c>
      <c r="C43" s="27">
        <v>182641878816</v>
      </c>
      <c r="D43" s="28">
        <v>522510489723</v>
      </c>
      <c r="E43" s="28">
        <v>108782459349</v>
      </c>
      <c r="F43" s="28">
        <v>37524294957</v>
      </c>
      <c r="G43" s="27">
        <v>13804081705</v>
      </c>
      <c r="H43" s="50">
        <v>0</v>
      </c>
      <c r="I43" s="27">
        <f t="shared" si="2"/>
        <v>682621325734</v>
      </c>
      <c r="J43" s="27">
        <f t="shared" si="3"/>
        <v>-499979446918</v>
      </c>
    </row>
    <row r="44" spans="1:10">
      <c r="A44" s="37" t="s">
        <v>20</v>
      </c>
      <c r="B44" s="31">
        <v>2017</v>
      </c>
      <c r="C44" s="27">
        <v>38623000000</v>
      </c>
      <c r="D44" s="28">
        <v>358115000000</v>
      </c>
      <c r="E44" s="28">
        <v>226875000000</v>
      </c>
      <c r="F44" s="28">
        <v>58246000000</v>
      </c>
      <c r="G44" s="27">
        <v>23247000000</v>
      </c>
      <c r="H44" s="27">
        <v>1044000000</v>
      </c>
      <c r="I44" s="27">
        <f t="shared" si="2"/>
        <v>667527000000</v>
      </c>
      <c r="J44" s="27">
        <f t="shared" si="3"/>
        <v>-628904000000</v>
      </c>
    </row>
    <row r="45" spans="1:10">
      <c r="A45" s="37"/>
      <c r="B45" s="31">
        <v>2018</v>
      </c>
      <c r="C45" s="27">
        <v>58903000000</v>
      </c>
      <c r="D45" s="28">
        <v>401731000000</v>
      </c>
      <c r="E45" s="28">
        <v>178955000000</v>
      </c>
      <c r="F45" s="28">
        <v>49305000000</v>
      </c>
      <c r="G45" s="27">
        <v>22957000000</v>
      </c>
      <c r="H45" s="28">
        <v>413000000</v>
      </c>
      <c r="I45" s="27">
        <f t="shared" si="2"/>
        <v>653361000000</v>
      </c>
      <c r="J45" s="27">
        <f t="shared" si="3"/>
        <v>-594458000000</v>
      </c>
    </row>
    <row r="46" spans="1:10">
      <c r="A46" s="37"/>
      <c r="B46" s="31">
        <v>2019</v>
      </c>
      <c r="C46" s="62">
        <v>86023000000</v>
      </c>
      <c r="D46" s="28">
        <v>298521000000</v>
      </c>
      <c r="E46" s="28">
        <v>101605000000</v>
      </c>
      <c r="F46" s="28">
        <v>49956000000</v>
      </c>
      <c r="G46" s="53">
        <v>15478000000</v>
      </c>
      <c r="H46" s="53">
        <v>11173000000</v>
      </c>
      <c r="I46" s="27">
        <f t="shared" si="2"/>
        <v>476733000000</v>
      </c>
      <c r="J46" s="27">
        <f t="shared" si="3"/>
        <v>-390710000000</v>
      </c>
    </row>
    <row r="47" spans="1:10">
      <c r="A47" s="37"/>
      <c r="B47" s="31">
        <v>2020</v>
      </c>
      <c r="C47" s="62">
        <v>135765000000</v>
      </c>
      <c r="D47" s="28">
        <v>223869000000</v>
      </c>
      <c r="E47" s="28">
        <v>65747000000</v>
      </c>
      <c r="F47" s="28">
        <v>41074000000</v>
      </c>
      <c r="G47" s="59">
        <v>838000000</v>
      </c>
      <c r="H47" s="27">
        <v>17762000000</v>
      </c>
      <c r="I47" s="27">
        <f t="shared" si="2"/>
        <v>349290000000</v>
      </c>
      <c r="J47" s="27">
        <f t="shared" si="3"/>
        <v>-213525000000</v>
      </c>
    </row>
    <row r="48" spans="1:10">
      <c r="A48" s="37"/>
      <c r="B48" s="31">
        <v>2021</v>
      </c>
      <c r="C48" s="62">
        <v>269309000000</v>
      </c>
      <c r="D48" s="28">
        <v>419271000000</v>
      </c>
      <c r="E48" s="27">
        <v>79080000000</v>
      </c>
      <c r="F48" s="28">
        <v>33752000000</v>
      </c>
      <c r="G48" s="27">
        <v>747000000</v>
      </c>
      <c r="H48" s="28">
        <v>33000000</v>
      </c>
      <c r="I48" s="27">
        <f t="shared" si="2"/>
        <v>532883000000</v>
      </c>
      <c r="J48" s="27">
        <f t="shared" si="3"/>
        <v>-263574000000</v>
      </c>
    </row>
    <row r="49" spans="1:10">
      <c r="A49" s="37" t="s">
        <v>21</v>
      </c>
      <c r="B49" s="31">
        <v>2017</v>
      </c>
      <c r="C49" s="27">
        <v>276390014</v>
      </c>
      <c r="D49" s="28">
        <v>176108320</v>
      </c>
      <c r="E49" s="28">
        <v>129669909</v>
      </c>
      <c r="F49" s="28">
        <v>46505582</v>
      </c>
      <c r="G49" s="50">
        <v>0</v>
      </c>
      <c r="H49" s="50">
        <v>0</v>
      </c>
      <c r="I49" s="27">
        <f t="shared" si="2"/>
        <v>352283811</v>
      </c>
      <c r="J49" s="27">
        <f t="shared" si="3"/>
        <v>-75893797</v>
      </c>
    </row>
    <row r="50" spans="1:10">
      <c r="A50" s="37"/>
      <c r="B50" s="31">
        <v>2018</v>
      </c>
      <c r="C50" s="27">
        <v>347689774</v>
      </c>
      <c r="D50" s="28">
        <v>209031666</v>
      </c>
      <c r="E50" s="28">
        <v>144067836</v>
      </c>
      <c r="F50" s="28">
        <v>34947381</v>
      </c>
      <c r="G50" s="50">
        <v>0</v>
      </c>
      <c r="H50" s="50">
        <v>0</v>
      </c>
      <c r="I50" s="27">
        <f t="shared" si="2"/>
        <v>388046883</v>
      </c>
      <c r="J50" s="27">
        <f t="shared" si="3"/>
        <v>-40357109</v>
      </c>
    </row>
    <row r="51" spans="1:10">
      <c r="A51" s="37"/>
      <c r="B51" s="31">
        <v>2019</v>
      </c>
      <c r="C51" s="27">
        <v>312114544</v>
      </c>
      <c r="D51" s="28">
        <v>200875639</v>
      </c>
      <c r="E51" s="28">
        <v>136330193</v>
      </c>
      <c r="F51" s="28">
        <v>35220126</v>
      </c>
      <c r="G51" s="50">
        <v>0</v>
      </c>
      <c r="H51" s="50">
        <v>0</v>
      </c>
      <c r="I51" s="27">
        <f t="shared" si="2"/>
        <v>372425958</v>
      </c>
      <c r="J51" s="27">
        <f t="shared" si="3"/>
        <v>-60311414</v>
      </c>
    </row>
    <row r="52" spans="1:10">
      <c r="A52" s="37"/>
      <c r="B52" s="31">
        <v>2020</v>
      </c>
      <c r="C52" s="27">
        <v>118592661</v>
      </c>
      <c r="D52" s="28">
        <v>149913726</v>
      </c>
      <c r="E52" s="28">
        <v>125155524</v>
      </c>
      <c r="F52" s="28">
        <v>38224303</v>
      </c>
      <c r="G52" s="50">
        <v>0</v>
      </c>
      <c r="H52" s="50">
        <v>0</v>
      </c>
      <c r="I52" s="27">
        <f t="shared" si="2"/>
        <v>313293553</v>
      </c>
      <c r="J52" s="27">
        <f t="shared" si="3"/>
        <v>-194700892</v>
      </c>
    </row>
    <row r="53" spans="1:10">
      <c r="A53" s="37"/>
      <c r="B53" s="31">
        <v>2021</v>
      </c>
      <c r="C53" s="27">
        <v>190439817</v>
      </c>
      <c r="D53" s="28">
        <v>170899922</v>
      </c>
      <c r="E53" s="28">
        <v>123102617</v>
      </c>
      <c r="F53" s="28">
        <v>55495918</v>
      </c>
      <c r="G53" s="50">
        <v>0</v>
      </c>
      <c r="H53" s="50">
        <v>0</v>
      </c>
      <c r="I53" s="27">
        <f t="shared" si="2"/>
        <v>349498457</v>
      </c>
      <c r="J53" s="27">
        <f t="shared" si="3"/>
        <v>-159058640</v>
      </c>
    </row>
    <row r="54" spans="1:10">
      <c r="A54" s="37" t="s">
        <v>22</v>
      </c>
      <c r="B54" s="31">
        <v>2017</v>
      </c>
      <c r="C54" s="27">
        <v>41408953772</v>
      </c>
      <c r="D54" s="28">
        <v>348716969976</v>
      </c>
      <c r="E54" s="27">
        <v>164391127883</v>
      </c>
      <c r="F54" s="28">
        <v>221394155918</v>
      </c>
      <c r="G54" s="28">
        <v>46733775985</v>
      </c>
      <c r="H54" s="28">
        <v>27666249016</v>
      </c>
      <c r="I54" s="27">
        <f t="shared" si="2"/>
        <v>808902278778</v>
      </c>
      <c r="J54" s="27">
        <f t="shared" si="3"/>
        <v>-767493325006</v>
      </c>
    </row>
    <row r="55" spans="1:10">
      <c r="A55" s="37"/>
      <c r="B55" s="31">
        <v>2018</v>
      </c>
      <c r="C55" s="62">
        <v>65166017439</v>
      </c>
      <c r="D55" s="28">
        <v>364537112474</v>
      </c>
      <c r="E55" s="28">
        <v>168783724646</v>
      </c>
      <c r="F55" s="28">
        <v>238210211522</v>
      </c>
      <c r="G55" s="28">
        <v>10198983634</v>
      </c>
      <c r="H55" s="28">
        <v>11888526357</v>
      </c>
      <c r="I55" s="27">
        <f t="shared" si="2"/>
        <v>793618558633</v>
      </c>
      <c r="J55" s="27">
        <f t="shared" si="3"/>
        <v>-728452541194</v>
      </c>
    </row>
    <row r="56" spans="1:10">
      <c r="A56" s="37"/>
      <c r="B56" s="31">
        <v>2019</v>
      </c>
      <c r="C56" s="27">
        <v>74981135207</v>
      </c>
      <c r="D56" s="28">
        <v>409333116635</v>
      </c>
      <c r="E56" s="27">
        <v>223896745986</v>
      </c>
      <c r="F56" s="28">
        <v>204485087818</v>
      </c>
      <c r="G56" s="27">
        <v>616969112</v>
      </c>
      <c r="H56" s="27">
        <v>2264715630</v>
      </c>
      <c r="I56" s="27">
        <f t="shared" si="2"/>
        <v>840596635181</v>
      </c>
      <c r="J56" s="27">
        <f t="shared" si="3"/>
        <v>-765615499974</v>
      </c>
    </row>
    <row r="57" spans="1:10">
      <c r="A57" s="37"/>
      <c r="B57" s="31">
        <v>2020</v>
      </c>
      <c r="C57" s="27">
        <v>44722940072</v>
      </c>
      <c r="D57" s="28">
        <v>419658051463</v>
      </c>
      <c r="E57" s="27">
        <v>186627103432</v>
      </c>
      <c r="F57" s="28">
        <v>198264627464</v>
      </c>
      <c r="G57" s="27">
        <v>538471297</v>
      </c>
      <c r="H57" s="27">
        <v>8086743340</v>
      </c>
      <c r="I57" s="27">
        <f t="shared" si="2"/>
        <v>813174996996</v>
      </c>
      <c r="J57" s="27">
        <f t="shared" si="3"/>
        <v>-768452056924</v>
      </c>
    </row>
    <row r="58" spans="1:10">
      <c r="A58" s="37"/>
      <c r="B58" s="31">
        <v>2021</v>
      </c>
      <c r="C58" s="27">
        <v>102298041430</v>
      </c>
      <c r="D58" s="28">
        <v>445454773093</v>
      </c>
      <c r="E58" s="27">
        <v>184194989415</v>
      </c>
      <c r="F58" s="28">
        <v>170989300719</v>
      </c>
      <c r="G58" s="27">
        <v>541219305</v>
      </c>
      <c r="H58" s="27">
        <v>2460301480</v>
      </c>
      <c r="I58" s="27">
        <f t="shared" si="2"/>
        <v>803640584012</v>
      </c>
      <c r="J58" s="27">
        <f t="shared" si="3"/>
        <v>-701342542582</v>
      </c>
    </row>
    <row r="59" spans="1:10">
      <c r="A59" s="38" t="s">
        <v>23</v>
      </c>
      <c r="B59" s="31">
        <v>2017</v>
      </c>
      <c r="C59" s="27">
        <v>14526810606</v>
      </c>
      <c r="D59" s="28">
        <v>642620864065</v>
      </c>
      <c r="E59" s="28">
        <v>153232924364</v>
      </c>
      <c r="F59" s="28">
        <v>45005307103</v>
      </c>
      <c r="G59" s="27">
        <v>15547955109</v>
      </c>
      <c r="H59" s="50">
        <v>0</v>
      </c>
      <c r="I59" s="27">
        <f t="shared" si="2"/>
        <v>856407050641</v>
      </c>
      <c r="J59" s="27">
        <f t="shared" si="3"/>
        <v>-841880240035</v>
      </c>
    </row>
    <row r="60" spans="1:10">
      <c r="A60" s="38"/>
      <c r="B60" s="31">
        <v>2018</v>
      </c>
      <c r="C60" s="27">
        <v>36017897922</v>
      </c>
      <c r="D60" s="28">
        <v>736984580855</v>
      </c>
      <c r="E60" s="28">
        <v>175031150347</v>
      </c>
      <c r="F60" s="28">
        <v>49305038296</v>
      </c>
      <c r="G60" s="27">
        <v>17548989760</v>
      </c>
      <c r="H60" s="50">
        <v>0</v>
      </c>
      <c r="I60" s="27">
        <f t="shared" si="2"/>
        <v>978869759258</v>
      </c>
      <c r="J60" s="27">
        <f t="shared" si="3"/>
        <v>-942851861336</v>
      </c>
    </row>
    <row r="61" spans="1:10">
      <c r="A61" s="38"/>
      <c r="B61" s="31">
        <v>2019</v>
      </c>
      <c r="C61" s="27">
        <v>46740939016</v>
      </c>
      <c r="D61" s="28">
        <v>913155391890</v>
      </c>
      <c r="E61" s="28">
        <v>203973962104</v>
      </c>
      <c r="F61" s="28">
        <v>55655032730</v>
      </c>
      <c r="G61" s="27">
        <v>21525483689</v>
      </c>
      <c r="H61" s="50">
        <v>0</v>
      </c>
      <c r="I61" s="27">
        <f t="shared" si="2"/>
        <v>1194309870413</v>
      </c>
      <c r="J61" s="27">
        <f t="shared" si="3"/>
        <v>-1147568931397</v>
      </c>
    </row>
    <row r="62" spans="1:10">
      <c r="A62" s="38"/>
      <c r="B62" s="31">
        <v>2020</v>
      </c>
      <c r="C62" s="27">
        <v>35897619511</v>
      </c>
      <c r="D62" s="28">
        <v>879502188017</v>
      </c>
      <c r="E62" s="28">
        <v>227032841057</v>
      </c>
      <c r="F62" s="28">
        <v>53707781208</v>
      </c>
      <c r="G62" s="27">
        <v>18715266739</v>
      </c>
      <c r="H62" s="50">
        <v>0</v>
      </c>
      <c r="I62" s="27">
        <f t="shared" si="2"/>
        <v>1178958077021</v>
      </c>
      <c r="J62" s="27">
        <f t="shared" si="3"/>
        <v>-1143060457510</v>
      </c>
    </row>
    <row r="63" spans="1:10">
      <c r="A63" s="38"/>
      <c r="B63" s="31">
        <v>2021</v>
      </c>
      <c r="C63" s="27">
        <v>144207655251</v>
      </c>
      <c r="D63" s="28">
        <v>938731457256</v>
      </c>
      <c r="E63" s="28">
        <v>256628304442</v>
      </c>
      <c r="F63" s="28">
        <v>41050591569</v>
      </c>
      <c r="G63" s="27">
        <v>9444360914</v>
      </c>
      <c r="H63" s="50">
        <v>0</v>
      </c>
      <c r="I63" s="27">
        <f t="shared" si="2"/>
        <v>1245854714181</v>
      </c>
      <c r="J63" s="27">
        <f t="shared" si="3"/>
        <v>-1101647058930</v>
      </c>
    </row>
    <row r="64" spans="1:10">
      <c r="A64" s="38" t="s">
        <v>24</v>
      </c>
      <c r="B64" s="31">
        <v>2017</v>
      </c>
      <c r="C64" s="27">
        <v>104374073339</v>
      </c>
      <c r="D64" s="28">
        <v>3963510096675</v>
      </c>
      <c r="E64" s="28">
        <v>61936227877</v>
      </c>
      <c r="F64" s="28">
        <v>24376159788</v>
      </c>
      <c r="G64" s="27">
        <v>17972677646</v>
      </c>
      <c r="H64" s="27">
        <v>17783924087</v>
      </c>
      <c r="I64" s="27">
        <f t="shared" si="2"/>
        <v>4085579086073</v>
      </c>
      <c r="J64" s="27">
        <f t="shared" si="3"/>
        <v>-3981205012734</v>
      </c>
    </row>
    <row r="65" spans="1:10">
      <c r="A65" s="38"/>
      <c r="B65" s="31">
        <v>2018</v>
      </c>
      <c r="C65" s="27">
        <v>100378388775</v>
      </c>
      <c r="D65" s="28">
        <v>3343721698702</v>
      </c>
      <c r="E65" s="50">
        <v>64210908724</v>
      </c>
      <c r="F65" s="28">
        <v>23631248480</v>
      </c>
      <c r="G65" s="27">
        <v>13513481927</v>
      </c>
      <c r="H65" s="27">
        <v>13444823403</v>
      </c>
      <c r="I65" s="27">
        <f t="shared" si="2"/>
        <v>3458522161236</v>
      </c>
      <c r="J65" s="27">
        <f t="shared" si="3"/>
        <v>-3358143772461</v>
      </c>
    </row>
    <row r="66" spans="1:10">
      <c r="A66" s="38"/>
      <c r="B66" s="31">
        <v>2019</v>
      </c>
      <c r="C66" s="27">
        <v>214147120992</v>
      </c>
      <c r="D66" s="28">
        <v>2741799866052</v>
      </c>
      <c r="E66" s="28">
        <v>35103685378</v>
      </c>
      <c r="F66" s="28">
        <v>25223723458</v>
      </c>
      <c r="G66" s="27">
        <v>0</v>
      </c>
      <c r="H66" s="27">
        <v>255199506</v>
      </c>
      <c r="I66" s="27">
        <f t="shared" si="2"/>
        <v>2802382474394</v>
      </c>
      <c r="J66" s="27">
        <f t="shared" si="3"/>
        <v>-2588235353402</v>
      </c>
    </row>
    <row r="67" spans="1:10">
      <c r="A67" s="38"/>
      <c r="B67" s="31">
        <v>2020</v>
      </c>
      <c r="C67" s="27">
        <v>188920298030</v>
      </c>
      <c r="D67" s="28">
        <v>3287945679077</v>
      </c>
      <c r="E67" s="28">
        <v>62707410494</v>
      </c>
      <c r="F67" s="28">
        <v>21798221066</v>
      </c>
      <c r="G67" s="27">
        <v>0</v>
      </c>
      <c r="H67" s="27">
        <v>642991474</v>
      </c>
      <c r="I67" s="27">
        <f t="shared" si="2"/>
        <v>3373094302111</v>
      </c>
      <c r="J67" s="27">
        <f t="shared" si="3"/>
        <v>-3184174004081</v>
      </c>
    </row>
    <row r="68" spans="1:10">
      <c r="A68" s="38"/>
      <c r="B68" s="31">
        <v>2021</v>
      </c>
      <c r="C68" s="27">
        <v>186151967971</v>
      </c>
      <c r="D68" s="28">
        <v>4986591036890</v>
      </c>
      <c r="E68" s="28">
        <v>88581547906</v>
      </c>
      <c r="F68" s="28">
        <v>15086472073</v>
      </c>
      <c r="G68" s="27">
        <v>0</v>
      </c>
      <c r="H68" s="27">
        <v>679176082</v>
      </c>
      <c r="I68" s="27">
        <f t="shared" si="2"/>
        <v>5090938232951</v>
      </c>
      <c r="J68" s="27">
        <f t="shared" si="3"/>
        <v>-4904786264980</v>
      </c>
    </row>
    <row r="69" spans="1:10">
      <c r="A69" s="38" t="s">
        <v>25</v>
      </c>
      <c r="B69" s="31">
        <v>2017</v>
      </c>
      <c r="C69" s="27">
        <v>47056065297</v>
      </c>
      <c r="D69" s="28">
        <v>1040112684861</v>
      </c>
      <c r="E69" s="27">
        <v>52068785657</v>
      </c>
      <c r="F69" s="28">
        <v>14724341955</v>
      </c>
      <c r="G69" s="27">
        <v>0</v>
      </c>
      <c r="H69" s="27">
        <v>8555871138</v>
      </c>
      <c r="I69" s="27">
        <f t="shared" ref="I69:I95" si="4">SUM(D69:H69)</f>
        <v>1115461683611</v>
      </c>
      <c r="J69" s="27">
        <f t="shared" ref="J69:J95" si="5">(C69-I69)</f>
        <v>-1068405618314</v>
      </c>
    </row>
    <row r="70" spans="1:10">
      <c r="A70" s="38"/>
      <c r="B70" s="31">
        <v>2018</v>
      </c>
      <c r="C70" s="27">
        <v>92570914640</v>
      </c>
      <c r="D70" s="28">
        <v>1223141290928</v>
      </c>
      <c r="E70" s="27">
        <v>35260004286</v>
      </c>
      <c r="F70" s="28">
        <v>17527077859</v>
      </c>
      <c r="G70" s="27">
        <v>0</v>
      </c>
      <c r="H70" s="27">
        <v>8023780988</v>
      </c>
      <c r="I70" s="27">
        <f t="shared" si="4"/>
        <v>1283952154061</v>
      </c>
      <c r="J70" s="27">
        <f t="shared" si="5"/>
        <v>-1191381239421</v>
      </c>
    </row>
    <row r="71" spans="1:10">
      <c r="A71" s="38"/>
      <c r="B71" s="31">
        <v>2019</v>
      </c>
      <c r="C71" s="27">
        <v>103273133280</v>
      </c>
      <c r="D71" s="28">
        <v>1407099702634</v>
      </c>
      <c r="E71" s="27">
        <v>31124408909</v>
      </c>
      <c r="F71" s="28">
        <v>27924375480</v>
      </c>
      <c r="G71" s="27">
        <v>0</v>
      </c>
      <c r="H71" s="27">
        <v>17325213245</v>
      </c>
      <c r="I71" s="27">
        <f t="shared" si="4"/>
        <v>1483473700268</v>
      </c>
      <c r="J71" s="27">
        <f t="shared" si="5"/>
        <v>-1380200566988</v>
      </c>
    </row>
    <row r="72" spans="1:10">
      <c r="A72" s="38"/>
      <c r="B72" s="31">
        <v>2020</v>
      </c>
      <c r="C72" s="27">
        <v>37437828212</v>
      </c>
      <c r="D72" s="28">
        <v>1023739386991</v>
      </c>
      <c r="E72" s="27">
        <v>28970674554</v>
      </c>
      <c r="F72" s="28">
        <v>22483300212</v>
      </c>
      <c r="G72" s="27">
        <v>0</v>
      </c>
      <c r="H72" s="27">
        <v>17877605897</v>
      </c>
      <c r="I72" s="27">
        <f t="shared" si="4"/>
        <v>1093070967654</v>
      </c>
      <c r="J72" s="27">
        <f t="shared" si="5"/>
        <v>-1055633139442</v>
      </c>
    </row>
    <row r="73" spans="1:10">
      <c r="A73" s="38"/>
      <c r="B73" s="31">
        <v>2021</v>
      </c>
      <c r="C73" s="27">
        <v>15777435517</v>
      </c>
      <c r="D73" s="27">
        <v>820501051093</v>
      </c>
      <c r="E73" s="27">
        <v>29184335807</v>
      </c>
      <c r="F73" s="28">
        <v>23994418336</v>
      </c>
      <c r="G73" s="27">
        <v>0</v>
      </c>
      <c r="H73" s="27">
        <v>17815831487</v>
      </c>
      <c r="I73" s="27">
        <f t="shared" si="4"/>
        <v>891495636723</v>
      </c>
      <c r="J73" s="27">
        <f t="shared" si="5"/>
        <v>-875718201206</v>
      </c>
    </row>
    <row r="74" spans="1:10">
      <c r="A74" s="38" t="s">
        <v>26</v>
      </c>
      <c r="B74" s="31">
        <v>2017</v>
      </c>
      <c r="C74" s="27">
        <v>40965000000</v>
      </c>
      <c r="D74" s="28">
        <v>2081349000000</v>
      </c>
      <c r="E74" s="28">
        <v>748682000000</v>
      </c>
      <c r="F74" s="28">
        <v>843671000000</v>
      </c>
      <c r="G74" s="27">
        <v>0</v>
      </c>
      <c r="H74" s="27">
        <v>121697000000</v>
      </c>
      <c r="I74" s="27">
        <f t="shared" si="4"/>
        <v>3795399000000</v>
      </c>
      <c r="J74" s="27">
        <f t="shared" si="5"/>
        <v>-3754434000000</v>
      </c>
    </row>
    <row r="75" spans="1:10">
      <c r="A75" s="38"/>
      <c r="B75" s="31">
        <v>2018</v>
      </c>
      <c r="C75" s="62">
        <v>49780000000</v>
      </c>
      <c r="D75" s="28">
        <v>2238172000000</v>
      </c>
      <c r="E75" s="28">
        <v>635300000000</v>
      </c>
      <c r="F75" s="28">
        <v>33978000000</v>
      </c>
      <c r="G75" s="27">
        <v>0</v>
      </c>
      <c r="H75" s="27">
        <v>122150000000</v>
      </c>
      <c r="I75" s="27">
        <f t="shared" si="4"/>
        <v>3029600000000</v>
      </c>
      <c r="J75" s="27">
        <f t="shared" si="5"/>
        <v>-2979820000000</v>
      </c>
    </row>
    <row r="76" spans="1:10">
      <c r="A76" s="38"/>
      <c r="B76" s="31">
        <v>2019</v>
      </c>
      <c r="C76" s="62">
        <v>81329000000</v>
      </c>
      <c r="D76" s="28">
        <v>2567249000000</v>
      </c>
      <c r="E76" s="28">
        <v>42093000000</v>
      </c>
      <c r="F76" s="28">
        <v>33175000000</v>
      </c>
      <c r="G76" s="27">
        <v>0</v>
      </c>
      <c r="H76" s="27">
        <v>147873000000</v>
      </c>
      <c r="I76" s="27">
        <f t="shared" si="4"/>
        <v>2790390000000</v>
      </c>
      <c r="J76" s="27">
        <f t="shared" si="5"/>
        <v>-2709061000000</v>
      </c>
    </row>
    <row r="77" spans="1:10">
      <c r="A77" s="38"/>
      <c r="B77" s="31">
        <v>2020</v>
      </c>
      <c r="C77" s="62">
        <v>63832000000</v>
      </c>
      <c r="D77" s="28">
        <v>2308724000000</v>
      </c>
      <c r="E77" s="28">
        <v>46222000000</v>
      </c>
      <c r="F77" s="28">
        <v>37221000000</v>
      </c>
      <c r="G77" s="27">
        <v>0</v>
      </c>
      <c r="H77" s="27">
        <v>127923000000</v>
      </c>
      <c r="I77" s="27">
        <f t="shared" si="4"/>
        <v>2520090000000</v>
      </c>
      <c r="J77" s="27">
        <f t="shared" si="5"/>
        <v>-2456258000000</v>
      </c>
    </row>
    <row r="78" spans="1:10">
      <c r="A78" s="38"/>
      <c r="B78" s="31">
        <v>2021</v>
      </c>
      <c r="C78" s="62">
        <v>92535000000</v>
      </c>
      <c r="D78" s="28">
        <v>2859300000000</v>
      </c>
      <c r="E78" s="28">
        <v>87589000000</v>
      </c>
      <c r="F78" s="28">
        <v>50950000000</v>
      </c>
      <c r="G78" s="27">
        <v>0</v>
      </c>
      <c r="H78" s="27">
        <v>108750000000</v>
      </c>
      <c r="I78" s="27">
        <f t="shared" si="4"/>
        <v>3106589000000</v>
      </c>
      <c r="J78" s="27">
        <f t="shared" si="5"/>
        <v>-3014054000000</v>
      </c>
    </row>
    <row r="79" spans="1:10">
      <c r="A79" s="38" t="s">
        <v>27</v>
      </c>
      <c r="B79" s="31">
        <v>2017</v>
      </c>
      <c r="C79" s="62">
        <v>24053484551</v>
      </c>
      <c r="D79" s="28">
        <v>1588123846242</v>
      </c>
      <c r="E79" s="28">
        <v>53608400130</v>
      </c>
      <c r="F79" s="28">
        <v>53526511109</v>
      </c>
      <c r="G79" s="63">
        <v>32022866095</v>
      </c>
      <c r="H79" s="50">
        <v>0</v>
      </c>
      <c r="I79" s="27">
        <f t="shared" si="4"/>
        <v>1727281623576</v>
      </c>
      <c r="J79" s="27">
        <f t="shared" si="5"/>
        <v>-1703228139025</v>
      </c>
    </row>
    <row r="80" spans="1:10">
      <c r="A80" s="38"/>
      <c r="B80" s="31">
        <v>2018</v>
      </c>
      <c r="C80" s="62">
        <v>17482116543</v>
      </c>
      <c r="D80" s="28">
        <v>1665841551533</v>
      </c>
      <c r="E80" s="28">
        <v>73318364644</v>
      </c>
      <c r="F80" s="28">
        <v>54523528263</v>
      </c>
      <c r="G80" s="63">
        <v>32839119440</v>
      </c>
      <c r="H80" s="50">
        <v>0</v>
      </c>
      <c r="I80" s="27">
        <f t="shared" si="4"/>
        <v>1826522563880</v>
      </c>
      <c r="J80" s="27">
        <f t="shared" si="5"/>
        <v>-1809040447337</v>
      </c>
    </row>
    <row r="81" spans="1:10">
      <c r="A81" s="38"/>
      <c r="B81" s="31">
        <v>2019</v>
      </c>
      <c r="C81" s="53">
        <v>723649337</v>
      </c>
      <c r="D81" s="28">
        <v>1746687850090</v>
      </c>
      <c r="E81" s="53">
        <v>95900186652</v>
      </c>
      <c r="F81" s="28">
        <v>65167076907</v>
      </c>
      <c r="G81" s="53">
        <v>44972117694</v>
      </c>
      <c r="H81" s="53">
        <v>3886922640</v>
      </c>
      <c r="I81" s="27">
        <f t="shared" si="4"/>
        <v>1956614153983</v>
      </c>
      <c r="J81" s="27">
        <f t="shared" si="5"/>
        <v>-1955890504646</v>
      </c>
    </row>
    <row r="82" spans="1:10">
      <c r="A82" s="38"/>
      <c r="B82" s="31">
        <v>2020</v>
      </c>
      <c r="C82" s="53">
        <v>6273578476</v>
      </c>
      <c r="D82" s="28">
        <v>2731923563825</v>
      </c>
      <c r="E82" s="53">
        <v>123892703496</v>
      </c>
      <c r="F82" s="28">
        <v>58694593965</v>
      </c>
      <c r="G82" s="53">
        <v>36545118178</v>
      </c>
      <c r="H82" s="53">
        <v>21272443611</v>
      </c>
      <c r="I82" s="27">
        <f t="shared" si="4"/>
        <v>2972328423075</v>
      </c>
      <c r="J82" s="27">
        <f t="shared" si="5"/>
        <v>-2966054844599</v>
      </c>
    </row>
    <row r="83" spans="1:10">
      <c r="A83" s="38"/>
      <c r="B83" s="31">
        <v>2021</v>
      </c>
      <c r="C83" s="62">
        <v>31386857535</v>
      </c>
      <c r="D83" s="28">
        <v>2716573575483</v>
      </c>
      <c r="E83" s="28">
        <v>319963600543</v>
      </c>
      <c r="F83" s="28">
        <v>51866266963</v>
      </c>
      <c r="G83" s="63">
        <v>41745819812</v>
      </c>
      <c r="H83" s="63">
        <v>2116086258</v>
      </c>
      <c r="I83" s="27">
        <f t="shared" si="4"/>
        <v>3132265349059</v>
      </c>
      <c r="J83" s="27">
        <f t="shared" si="5"/>
        <v>-3100878491524</v>
      </c>
    </row>
    <row r="84" spans="1:10">
      <c r="A84" s="37" t="s">
        <v>28</v>
      </c>
      <c r="B84" s="31">
        <v>2017</v>
      </c>
      <c r="C84" s="27">
        <v>400506000000</v>
      </c>
      <c r="D84" s="28">
        <v>1412366000000</v>
      </c>
      <c r="E84" s="28">
        <v>247433000000</v>
      </c>
      <c r="F84" s="28">
        <v>76287000000</v>
      </c>
      <c r="G84" s="63">
        <v>78000000</v>
      </c>
      <c r="H84" s="27">
        <v>1445000000</v>
      </c>
      <c r="I84" s="27">
        <f t="shared" si="4"/>
        <v>1737609000000</v>
      </c>
      <c r="J84" s="27">
        <f t="shared" si="5"/>
        <v>-1337103000000</v>
      </c>
    </row>
    <row r="85" spans="1:10">
      <c r="A85" s="37"/>
      <c r="B85" s="31">
        <v>2018</v>
      </c>
      <c r="C85" s="27">
        <v>409839000000</v>
      </c>
      <c r="D85" s="28">
        <v>1181845000000</v>
      </c>
      <c r="E85" s="28">
        <v>204524000000</v>
      </c>
      <c r="F85" s="28">
        <v>97167000000</v>
      </c>
      <c r="G85" s="27">
        <v>1593000000</v>
      </c>
      <c r="H85" s="27">
        <v>1302000000</v>
      </c>
      <c r="I85" s="27">
        <f t="shared" si="4"/>
        <v>1486431000000</v>
      </c>
      <c r="J85" s="27">
        <f t="shared" si="5"/>
        <v>-1076592000000</v>
      </c>
    </row>
    <row r="86" spans="1:10">
      <c r="A86" s="37"/>
      <c r="B86" s="31">
        <v>2019</v>
      </c>
      <c r="C86" s="28">
        <v>306757000000</v>
      </c>
      <c r="D86" s="28">
        <v>1389120000000</v>
      </c>
      <c r="E86" s="28">
        <v>201386000000</v>
      </c>
      <c r="F86" s="28">
        <v>121966000000</v>
      </c>
      <c r="G86" s="63">
        <v>11321000000</v>
      </c>
      <c r="H86" s="63">
        <v>15740000000</v>
      </c>
      <c r="I86" s="27">
        <f t="shared" si="4"/>
        <v>1739533000000</v>
      </c>
      <c r="J86" s="27">
        <f t="shared" si="5"/>
        <v>-1432776000000</v>
      </c>
    </row>
    <row r="87" spans="1:10">
      <c r="A87" s="37"/>
      <c r="B87" s="31">
        <v>2020</v>
      </c>
      <c r="C87" s="63">
        <v>273647000000</v>
      </c>
      <c r="D87" s="28">
        <v>1100582000000</v>
      </c>
      <c r="E87" s="28">
        <v>110884000000</v>
      </c>
      <c r="F87" s="28">
        <v>66464000000</v>
      </c>
      <c r="G87" s="63">
        <v>2749000000</v>
      </c>
      <c r="H87" s="63">
        <v>49105000000</v>
      </c>
      <c r="I87" s="27">
        <f t="shared" si="4"/>
        <v>1329784000000</v>
      </c>
      <c r="J87" s="27">
        <f t="shared" si="5"/>
        <v>-1056137000000</v>
      </c>
    </row>
    <row r="88" spans="1:10">
      <c r="A88" s="37"/>
      <c r="B88" s="31">
        <v>2021</v>
      </c>
      <c r="C88" s="63">
        <v>383658000000</v>
      </c>
      <c r="D88" s="28">
        <v>1180668000000</v>
      </c>
      <c r="E88" s="28">
        <v>126082000000</v>
      </c>
      <c r="F88" s="28">
        <v>79182000000</v>
      </c>
      <c r="G88" s="63">
        <v>130000000</v>
      </c>
      <c r="H88" s="63">
        <v>48126000000</v>
      </c>
      <c r="I88" s="27">
        <f t="shared" si="4"/>
        <v>1434188000000</v>
      </c>
      <c r="J88" s="27">
        <f t="shared" si="5"/>
        <v>-1050530000000</v>
      </c>
    </row>
    <row r="89" spans="1:10">
      <c r="A89" s="37" t="s">
        <v>29</v>
      </c>
      <c r="B89" s="31">
        <v>2017</v>
      </c>
      <c r="C89" s="27">
        <v>2466716000000</v>
      </c>
      <c r="D89" s="28">
        <v>42724918000000</v>
      </c>
      <c r="E89" s="28">
        <v>812619000000</v>
      </c>
      <c r="F89" s="28">
        <v>856997000000</v>
      </c>
      <c r="G89" s="27">
        <v>496087000000</v>
      </c>
      <c r="H89" s="27">
        <v>113564000000</v>
      </c>
      <c r="I89" s="27">
        <f t="shared" si="4"/>
        <v>45004185000000</v>
      </c>
      <c r="J89" s="27">
        <f t="shared" si="5"/>
        <v>-42537469000000</v>
      </c>
    </row>
    <row r="90" spans="1:10">
      <c r="A90" s="37"/>
      <c r="B90" s="31">
        <v>2018</v>
      </c>
      <c r="C90" s="27">
        <v>4599333000000</v>
      </c>
      <c r="D90" s="28">
        <v>44398485000000</v>
      </c>
      <c r="E90" s="28">
        <v>783548000000</v>
      </c>
      <c r="F90" s="28">
        <v>910359000000</v>
      </c>
      <c r="G90" s="27">
        <v>513239000000</v>
      </c>
      <c r="H90" s="27">
        <v>123728000000</v>
      </c>
      <c r="I90" s="27">
        <f t="shared" si="4"/>
        <v>46729359000000</v>
      </c>
      <c r="J90" s="27">
        <f t="shared" si="5"/>
        <v>-42130026000000</v>
      </c>
    </row>
    <row r="91" spans="1:10">
      <c r="A91" s="37"/>
      <c r="B91" s="31">
        <v>2019</v>
      </c>
      <c r="C91" s="63">
        <v>3625442000000</v>
      </c>
      <c r="D91" s="28">
        <v>34025280000000</v>
      </c>
      <c r="E91" s="28">
        <v>774850000000</v>
      </c>
      <c r="F91" s="28">
        <v>971489000000</v>
      </c>
      <c r="G91" s="63">
        <v>447885000000</v>
      </c>
      <c r="H91" s="63">
        <v>434684000000</v>
      </c>
      <c r="I91" s="27">
        <f t="shared" si="4"/>
        <v>36654188000000</v>
      </c>
      <c r="J91" s="27">
        <f t="shared" si="5"/>
        <v>-33028746000000</v>
      </c>
    </row>
    <row r="92" spans="1:10">
      <c r="A92" s="37"/>
      <c r="B92" s="31">
        <v>2020</v>
      </c>
      <c r="C92" s="63">
        <v>3813732000000</v>
      </c>
      <c r="D92" s="28">
        <v>33719514000000</v>
      </c>
      <c r="E92" s="28">
        <v>717877000000</v>
      </c>
      <c r="F92" s="28">
        <v>951821000000</v>
      </c>
      <c r="G92" s="63">
        <v>443233000000</v>
      </c>
      <c r="H92" s="63">
        <v>406066000000</v>
      </c>
      <c r="I92" s="27">
        <f t="shared" si="4"/>
        <v>36238511000000</v>
      </c>
      <c r="J92" s="27">
        <f t="shared" si="5"/>
        <v>-32424779000000</v>
      </c>
    </row>
    <row r="93" spans="1:10">
      <c r="A93" s="37"/>
      <c r="B93" s="31">
        <v>2021</v>
      </c>
      <c r="C93" s="63">
        <v>3636892000000</v>
      </c>
      <c r="D93" s="28">
        <v>42957466000000</v>
      </c>
      <c r="E93" s="28">
        <v>991939000000</v>
      </c>
      <c r="F93" s="29">
        <v>1105858000000</v>
      </c>
      <c r="G93" s="63">
        <v>328551000000</v>
      </c>
      <c r="H93" s="63">
        <v>300888000000</v>
      </c>
      <c r="I93" s="27">
        <f t="shared" si="4"/>
        <v>45684702000000</v>
      </c>
      <c r="J93" s="27">
        <f t="shared" si="5"/>
        <v>-42047810000000</v>
      </c>
    </row>
    <row r="94" spans="1:10">
      <c r="A94" s="37" t="s">
        <v>30</v>
      </c>
      <c r="B94" s="31">
        <v>2017</v>
      </c>
      <c r="C94" s="27">
        <v>587950000000</v>
      </c>
      <c r="D94" s="28">
        <v>2825884000000</v>
      </c>
      <c r="E94" s="28">
        <v>229041000000</v>
      </c>
      <c r="F94" s="28">
        <v>143224000000</v>
      </c>
      <c r="G94" s="27">
        <v>271890000000</v>
      </c>
      <c r="H94" s="27">
        <v>5950000000</v>
      </c>
      <c r="I94" s="27">
        <f t="shared" si="4"/>
        <v>3475989000000</v>
      </c>
      <c r="J94" s="27">
        <f t="shared" si="5"/>
        <v>-2888039000000</v>
      </c>
    </row>
    <row r="95" spans="1:10">
      <c r="A95" s="37"/>
      <c r="B95" s="31">
        <v>2018</v>
      </c>
      <c r="C95" s="27">
        <v>449489000000</v>
      </c>
      <c r="D95" s="28">
        <v>2467441000000</v>
      </c>
      <c r="E95" s="28">
        <v>259656000000</v>
      </c>
      <c r="F95" s="28">
        <v>131880000000</v>
      </c>
      <c r="G95" s="27">
        <v>359218000000</v>
      </c>
      <c r="H95" s="27">
        <v>9226000000</v>
      </c>
      <c r="I95" s="27">
        <f t="shared" si="4"/>
        <v>3227421000000</v>
      </c>
      <c r="J95" s="27">
        <f t="shared" si="5"/>
        <v>-2777932000000</v>
      </c>
    </row>
    <row r="96" spans="1:10">
      <c r="A96" s="37"/>
      <c r="B96" s="31">
        <v>2019</v>
      </c>
      <c r="C96" s="27">
        <v>166361000000</v>
      </c>
      <c r="D96" s="28">
        <v>3319079000000</v>
      </c>
      <c r="E96" s="28">
        <v>378640000000</v>
      </c>
      <c r="F96" s="28">
        <v>153838000000</v>
      </c>
      <c r="G96" s="27">
        <v>504644000000</v>
      </c>
      <c r="H96" s="27">
        <v>41817000000</v>
      </c>
      <c r="I96" s="27">
        <f t="shared" ref="I96:I127" si="6">SUM(D96:H96)</f>
        <v>4398018000000</v>
      </c>
      <c r="J96" s="27">
        <f t="shared" ref="J96:J127" si="7">(C96-I96)</f>
        <v>-4231657000000</v>
      </c>
    </row>
    <row r="97" spans="1:10">
      <c r="A97" s="37"/>
      <c r="B97" s="31">
        <v>2020</v>
      </c>
      <c r="C97" s="27">
        <v>2455345000000</v>
      </c>
      <c r="D97" s="28">
        <v>3987665000000</v>
      </c>
      <c r="E97" s="28">
        <v>375724000000</v>
      </c>
      <c r="F97" s="28">
        <v>171203000000</v>
      </c>
      <c r="G97" s="27">
        <v>319116000000</v>
      </c>
      <c r="H97" s="27">
        <v>76001000000</v>
      </c>
      <c r="I97" s="27">
        <f t="shared" si="6"/>
        <v>4929709000000</v>
      </c>
      <c r="J97" s="27">
        <f t="shared" si="7"/>
        <v>-2474364000000</v>
      </c>
    </row>
    <row r="98" spans="1:10">
      <c r="A98" s="37"/>
      <c r="B98" s="31">
        <v>2021</v>
      </c>
      <c r="C98" s="27">
        <v>838311000000</v>
      </c>
      <c r="D98" s="28">
        <v>4201388000000</v>
      </c>
      <c r="E98" s="28">
        <v>334202000000</v>
      </c>
      <c r="F98" s="28">
        <v>175277000000</v>
      </c>
      <c r="G98" s="27">
        <v>441659000000</v>
      </c>
      <c r="H98" s="27">
        <v>7254000000</v>
      </c>
      <c r="I98" s="27">
        <f t="shared" si="6"/>
        <v>5159780000000</v>
      </c>
      <c r="J98" s="27">
        <f t="shared" si="7"/>
        <v>-4321469000000</v>
      </c>
    </row>
    <row r="99" spans="1:10">
      <c r="A99" s="37" t="s">
        <v>31</v>
      </c>
      <c r="B99" s="31">
        <v>2017</v>
      </c>
      <c r="C99" s="52">
        <v>919239000000</v>
      </c>
      <c r="D99" s="28">
        <v>24012084000000</v>
      </c>
      <c r="E99" s="28">
        <v>495022000000</v>
      </c>
      <c r="F99" s="28">
        <v>1020987000000</v>
      </c>
      <c r="G99" s="27">
        <v>56898000000</v>
      </c>
      <c r="H99" s="55">
        <v>139745000000</v>
      </c>
      <c r="I99" s="27">
        <f t="shared" si="6"/>
        <v>25724736000000</v>
      </c>
      <c r="J99" s="27">
        <f t="shared" si="7"/>
        <v>-24805497000000</v>
      </c>
    </row>
    <row r="100" spans="1:10">
      <c r="A100" s="37"/>
      <c r="B100" s="31">
        <v>2018</v>
      </c>
      <c r="C100" s="52">
        <v>2433191000000</v>
      </c>
      <c r="D100" s="28">
        <v>6307119000000</v>
      </c>
      <c r="E100" s="28">
        <v>526718000000</v>
      </c>
      <c r="F100" s="28">
        <v>1295048000000</v>
      </c>
      <c r="G100" s="55">
        <v>793467000000</v>
      </c>
      <c r="H100" s="55">
        <v>164095000000</v>
      </c>
      <c r="I100" s="27">
        <f t="shared" si="6"/>
        <v>9086447000000</v>
      </c>
      <c r="J100" s="27">
        <f t="shared" si="7"/>
        <v>-6653256000000</v>
      </c>
    </row>
    <row r="101" spans="1:10">
      <c r="A101" s="37"/>
      <c r="B101" s="31">
        <v>2019</v>
      </c>
      <c r="C101" s="52">
        <v>1752606000000</v>
      </c>
      <c r="D101" s="28">
        <v>29336382000000</v>
      </c>
      <c r="E101" s="28">
        <v>1125934000000</v>
      </c>
      <c r="F101" s="28">
        <v>1463223000000</v>
      </c>
      <c r="G101" s="61">
        <v>817247000000</v>
      </c>
      <c r="H101" s="61">
        <v>167779000000</v>
      </c>
      <c r="I101" s="27">
        <f t="shared" si="6"/>
        <v>32910565000000</v>
      </c>
      <c r="J101" s="27">
        <f t="shared" si="7"/>
        <v>-31157959000000</v>
      </c>
    </row>
    <row r="102" spans="1:10">
      <c r="A102" s="37"/>
      <c r="B102" s="31">
        <v>2020</v>
      </c>
      <c r="C102" s="52">
        <v>1042361000000</v>
      </c>
      <c r="D102" s="28">
        <v>27751624000000</v>
      </c>
      <c r="E102" s="28">
        <v>1050294000000</v>
      </c>
      <c r="F102" s="28">
        <v>1575613000000</v>
      </c>
      <c r="G102" s="61">
        <v>862222000000</v>
      </c>
      <c r="H102" s="61">
        <v>236681000000</v>
      </c>
      <c r="I102" s="27">
        <f t="shared" si="6"/>
        <v>31476434000000</v>
      </c>
      <c r="J102" s="27">
        <f t="shared" si="7"/>
        <v>-30434073000000</v>
      </c>
    </row>
    <row r="103" spans="1:10">
      <c r="A103" s="37"/>
      <c r="B103" s="31">
        <v>2021</v>
      </c>
      <c r="C103" s="52">
        <v>2196458000000</v>
      </c>
      <c r="D103" s="28">
        <v>35116436000000</v>
      </c>
      <c r="E103" s="28">
        <v>1149085000000</v>
      </c>
      <c r="F103" s="28">
        <v>1339904000000</v>
      </c>
      <c r="G103" s="55">
        <v>806607000000</v>
      </c>
      <c r="H103" s="55">
        <v>259135000000</v>
      </c>
      <c r="I103" s="27">
        <f t="shared" si="6"/>
        <v>38671167000000</v>
      </c>
      <c r="J103" s="27">
        <f t="shared" si="7"/>
        <v>-36474709000000</v>
      </c>
    </row>
    <row r="104" spans="1:10">
      <c r="A104" s="37" t="s">
        <v>32</v>
      </c>
      <c r="B104" s="31">
        <v>2017</v>
      </c>
      <c r="C104" s="53">
        <v>671784000000</v>
      </c>
      <c r="D104" s="28">
        <v>2781772000000</v>
      </c>
      <c r="E104" s="28">
        <v>77927000000</v>
      </c>
      <c r="F104" s="28">
        <v>112771000000</v>
      </c>
      <c r="G104" s="28">
        <v>539000000</v>
      </c>
      <c r="H104" s="53">
        <v>54560000000</v>
      </c>
      <c r="I104" s="27">
        <f t="shared" si="6"/>
        <v>3027569000000</v>
      </c>
      <c r="J104" s="27">
        <f t="shared" si="7"/>
        <v>-2355785000000</v>
      </c>
    </row>
    <row r="105" spans="1:10">
      <c r="A105" s="37"/>
      <c r="B105" s="31">
        <v>2018</v>
      </c>
      <c r="C105" s="53">
        <v>408576000000</v>
      </c>
      <c r="D105" s="28">
        <v>2609324000000</v>
      </c>
      <c r="E105" s="28">
        <v>73430000000</v>
      </c>
      <c r="F105" s="28">
        <v>108427000000</v>
      </c>
      <c r="G105" s="28">
        <v>425000000</v>
      </c>
      <c r="H105" s="53">
        <v>16318000000</v>
      </c>
      <c r="I105" s="27">
        <f t="shared" si="6"/>
        <v>2807924000000</v>
      </c>
      <c r="J105" s="27">
        <f t="shared" si="7"/>
        <v>-2399348000000</v>
      </c>
    </row>
    <row r="106" spans="1:10">
      <c r="A106" s="37"/>
      <c r="B106" s="31">
        <v>2019</v>
      </c>
      <c r="C106" s="53">
        <v>295960000000</v>
      </c>
      <c r="D106" s="28">
        <v>2331053000000</v>
      </c>
      <c r="E106" s="28">
        <v>52822000000</v>
      </c>
      <c r="F106" s="28">
        <v>97540000000</v>
      </c>
      <c r="G106" s="28">
        <v>597000000</v>
      </c>
      <c r="H106" s="53">
        <v>32452000000</v>
      </c>
      <c r="I106" s="27">
        <f t="shared" si="6"/>
        <v>2514464000000</v>
      </c>
      <c r="J106" s="27">
        <f t="shared" si="7"/>
        <v>-2218504000000</v>
      </c>
    </row>
    <row r="107" spans="1:10">
      <c r="A107" s="37"/>
      <c r="B107" s="31">
        <v>2020</v>
      </c>
      <c r="C107" s="53">
        <v>890131000000</v>
      </c>
      <c r="D107" s="28">
        <v>1850010000000</v>
      </c>
      <c r="E107" s="28">
        <v>47856000000</v>
      </c>
      <c r="F107" s="28">
        <v>71826000000</v>
      </c>
      <c r="G107" s="28">
        <v>585000000</v>
      </c>
      <c r="H107" s="53">
        <v>11162000000</v>
      </c>
      <c r="I107" s="27">
        <f t="shared" si="6"/>
        <v>1981439000000</v>
      </c>
      <c r="J107" s="27">
        <f t="shared" si="7"/>
        <v>-1091308000000</v>
      </c>
    </row>
    <row r="108" spans="1:10">
      <c r="A108" s="37"/>
      <c r="B108" s="31">
        <v>2021</v>
      </c>
      <c r="C108" s="53">
        <v>1022573000000</v>
      </c>
      <c r="D108" s="28">
        <v>2063399000000</v>
      </c>
      <c r="E108" s="28">
        <v>38177000000</v>
      </c>
      <c r="F108" s="28">
        <v>76876000000</v>
      </c>
      <c r="G108" s="28">
        <v>441000000</v>
      </c>
      <c r="H108" s="53">
        <v>447365000000</v>
      </c>
      <c r="I108" s="27">
        <f t="shared" si="6"/>
        <v>2626258000000</v>
      </c>
      <c r="J108" s="27">
        <f t="shared" si="7"/>
        <v>-1603685000000</v>
      </c>
    </row>
    <row r="109" spans="1:10">
      <c r="A109" s="37" t="s">
        <v>33</v>
      </c>
      <c r="B109" s="31">
        <v>2017</v>
      </c>
      <c r="C109" s="53">
        <v>1178316000000</v>
      </c>
      <c r="D109" s="28">
        <v>30268441000000</v>
      </c>
      <c r="E109" s="28">
        <v>1411815000000</v>
      </c>
      <c r="F109" s="28">
        <v>1399124000000</v>
      </c>
      <c r="G109" s="28">
        <v>479717000000</v>
      </c>
      <c r="H109" s="53">
        <v>360932000000</v>
      </c>
      <c r="I109" s="27">
        <f t="shared" si="6"/>
        <v>33920029000000</v>
      </c>
      <c r="J109" s="27">
        <f t="shared" si="7"/>
        <v>-32741713000000</v>
      </c>
    </row>
    <row r="110" spans="1:10">
      <c r="A110" s="37"/>
      <c r="B110" s="31">
        <v>2018</v>
      </c>
      <c r="C110" s="57">
        <v>803138000000</v>
      </c>
      <c r="D110" s="28">
        <v>30752978000000</v>
      </c>
      <c r="E110" s="28">
        <v>1601582000000</v>
      </c>
      <c r="F110" s="28">
        <v>1478210000000</v>
      </c>
      <c r="G110" s="28">
        <v>588165000000</v>
      </c>
      <c r="H110" s="53">
        <v>879831000000</v>
      </c>
      <c r="I110" s="27">
        <f t="shared" si="6"/>
        <v>35300766000000</v>
      </c>
      <c r="J110" s="27">
        <f t="shared" si="7"/>
        <v>-34497628000000</v>
      </c>
    </row>
    <row r="111" spans="1:10">
      <c r="A111" s="37"/>
      <c r="B111" s="31">
        <v>2019</v>
      </c>
      <c r="C111" s="53">
        <v>837997000000</v>
      </c>
      <c r="D111" s="28">
        <v>30174812000000</v>
      </c>
      <c r="E111" s="28">
        <v>1306012000000</v>
      </c>
      <c r="F111" s="28">
        <v>1300870000000</v>
      </c>
      <c r="G111" s="53">
        <v>575593000000</v>
      </c>
      <c r="H111" s="53">
        <v>91497000000</v>
      </c>
      <c r="I111" s="27">
        <f t="shared" si="6"/>
        <v>33448784000000</v>
      </c>
      <c r="J111" s="27">
        <f t="shared" si="7"/>
        <v>-32610787000000</v>
      </c>
    </row>
    <row r="112" spans="1:10">
      <c r="A112" s="37"/>
      <c r="B112" s="31">
        <v>2020</v>
      </c>
      <c r="C112" s="53">
        <v>1598233000000</v>
      </c>
      <c r="D112" s="28">
        <v>32751104000000</v>
      </c>
      <c r="E112" s="28">
        <v>2262573000000</v>
      </c>
      <c r="F112" s="28">
        <v>2222536000000</v>
      </c>
      <c r="G112" s="53">
        <v>746366000000</v>
      </c>
      <c r="H112" s="53">
        <v>235247000000</v>
      </c>
      <c r="I112" s="27">
        <f t="shared" si="6"/>
        <v>38217826000000</v>
      </c>
      <c r="J112" s="27">
        <f t="shared" si="7"/>
        <v>-36619593000000</v>
      </c>
    </row>
    <row r="113" spans="1:10">
      <c r="A113" s="37"/>
      <c r="B113" s="31">
        <v>2021</v>
      </c>
      <c r="C113" s="55">
        <v>2885055000000</v>
      </c>
      <c r="D113" s="28">
        <v>43677122000000</v>
      </c>
      <c r="E113" s="28">
        <v>5727592000000</v>
      </c>
      <c r="F113" s="28">
        <v>5673767000000</v>
      </c>
      <c r="G113" s="55">
        <v>1110570000000</v>
      </c>
      <c r="H113" s="55">
        <v>288210000000</v>
      </c>
      <c r="I113" s="27">
        <f t="shared" si="6"/>
        <v>56477261000000</v>
      </c>
      <c r="J113" s="27">
        <f t="shared" si="7"/>
        <v>-53592206000000</v>
      </c>
    </row>
    <row r="114" spans="1:10">
      <c r="A114" s="37" t="s">
        <v>34</v>
      </c>
      <c r="B114" s="31">
        <v>2017</v>
      </c>
      <c r="C114" s="53">
        <v>791886024000</v>
      </c>
      <c r="D114" s="28">
        <v>1259410882000</v>
      </c>
      <c r="E114" s="53">
        <v>252766422000</v>
      </c>
      <c r="F114" s="28">
        <v>181750966000</v>
      </c>
      <c r="G114" s="53">
        <v>341795138000</v>
      </c>
      <c r="H114" s="53">
        <v>87811401000</v>
      </c>
      <c r="I114" s="27">
        <f t="shared" si="6"/>
        <v>2123534809000</v>
      </c>
      <c r="J114" s="27">
        <f t="shared" si="7"/>
        <v>-1331648785000</v>
      </c>
    </row>
    <row r="115" spans="1:10">
      <c r="A115" s="37"/>
      <c r="B115" s="31">
        <v>2018</v>
      </c>
      <c r="C115" s="53">
        <v>123757849000</v>
      </c>
      <c r="D115" s="28">
        <v>1706378578000</v>
      </c>
      <c r="E115" s="53">
        <v>219484689000</v>
      </c>
      <c r="F115" s="28">
        <v>291855957000</v>
      </c>
      <c r="G115" s="53">
        <v>487228270000</v>
      </c>
      <c r="H115" s="53">
        <v>179352907000</v>
      </c>
      <c r="I115" s="27">
        <f t="shared" si="6"/>
        <v>2884300401000</v>
      </c>
      <c r="J115" s="27">
        <f t="shared" si="7"/>
        <v>-2760542552000</v>
      </c>
    </row>
    <row r="116" spans="1:10">
      <c r="A116" s="37"/>
      <c r="B116" s="31">
        <v>2019</v>
      </c>
      <c r="C116" s="53">
        <v>25751208000</v>
      </c>
      <c r="D116" s="28">
        <v>1814912362000</v>
      </c>
      <c r="E116" s="53">
        <v>82650007000</v>
      </c>
      <c r="F116" s="28">
        <v>329340542000</v>
      </c>
      <c r="G116" s="53">
        <v>513846823000</v>
      </c>
      <c r="H116" s="53">
        <v>61549456000</v>
      </c>
      <c r="I116" s="27">
        <f t="shared" si="6"/>
        <v>2802299190000</v>
      </c>
      <c r="J116" s="27">
        <f t="shared" si="7"/>
        <v>-2776547982000</v>
      </c>
    </row>
    <row r="117" spans="1:10">
      <c r="A117" s="37"/>
      <c r="B117" s="31">
        <v>2020</v>
      </c>
      <c r="C117" s="53">
        <v>743502317000</v>
      </c>
      <c r="D117" s="28">
        <v>1721833280000</v>
      </c>
      <c r="E117" s="53">
        <v>81699438000</v>
      </c>
      <c r="F117" s="28">
        <v>360739455000</v>
      </c>
      <c r="G117" s="53">
        <v>566828280000</v>
      </c>
      <c r="H117" s="53">
        <v>37423037000</v>
      </c>
      <c r="I117" s="27">
        <f t="shared" si="6"/>
        <v>2768523490000</v>
      </c>
      <c r="J117" s="27">
        <f t="shared" si="7"/>
        <v>-2025021173000</v>
      </c>
    </row>
    <row r="118" spans="1:10">
      <c r="A118" s="37"/>
      <c r="B118" s="31">
        <v>2021</v>
      </c>
      <c r="C118" s="53">
        <v>1530724444000</v>
      </c>
      <c r="D118" s="28">
        <v>2444593596000</v>
      </c>
      <c r="E118" s="53">
        <v>81291076000</v>
      </c>
      <c r="F118" s="28">
        <v>283798996000</v>
      </c>
      <c r="G118" s="53">
        <v>540760882000</v>
      </c>
      <c r="H118" s="53">
        <v>98555126000</v>
      </c>
      <c r="I118" s="27">
        <f t="shared" si="6"/>
        <v>3448999676000</v>
      </c>
      <c r="J118" s="27">
        <f t="shared" si="7"/>
        <v>-1918275232000</v>
      </c>
    </row>
    <row r="119" spans="1:10">
      <c r="A119" s="37" t="s">
        <v>35</v>
      </c>
      <c r="B119" s="31">
        <v>2017</v>
      </c>
      <c r="C119" s="53">
        <v>925057000000</v>
      </c>
      <c r="D119" s="28">
        <v>6522620000000</v>
      </c>
      <c r="E119" s="55">
        <v>257459000000</v>
      </c>
      <c r="F119" s="28">
        <v>169532000000</v>
      </c>
      <c r="G119" s="53">
        <v>432879000000</v>
      </c>
      <c r="H119" s="53">
        <v>0</v>
      </c>
      <c r="I119" s="27">
        <f t="shared" si="6"/>
        <v>7382490000000</v>
      </c>
      <c r="J119" s="27">
        <f t="shared" si="7"/>
        <v>-6457433000000</v>
      </c>
    </row>
    <row r="120" spans="1:10">
      <c r="A120" s="37"/>
      <c r="B120" s="31">
        <v>2018</v>
      </c>
      <c r="C120" s="57">
        <v>767355000000</v>
      </c>
      <c r="D120" s="28">
        <v>6212736000000</v>
      </c>
      <c r="E120" s="55">
        <v>241262000000</v>
      </c>
      <c r="F120" s="28">
        <v>197542000000</v>
      </c>
      <c r="G120" s="54">
        <v>676514000000</v>
      </c>
      <c r="H120" s="53">
        <v>0</v>
      </c>
      <c r="I120" s="27">
        <f t="shared" si="6"/>
        <v>7328054000000</v>
      </c>
      <c r="J120" s="27">
        <f t="shared" si="7"/>
        <v>-6560699000000</v>
      </c>
    </row>
    <row r="121" spans="1:10">
      <c r="A121" s="37"/>
      <c r="B121" s="31">
        <v>2019</v>
      </c>
      <c r="C121" s="57">
        <v>721522000000</v>
      </c>
      <c r="D121" s="28">
        <v>6347706000000</v>
      </c>
      <c r="E121" s="55">
        <v>247362000000</v>
      </c>
      <c r="F121" s="28">
        <v>209672000000</v>
      </c>
      <c r="G121" s="54">
        <v>694349000000</v>
      </c>
      <c r="H121" s="53">
        <v>0</v>
      </c>
      <c r="I121" s="27">
        <f t="shared" si="6"/>
        <v>7499089000000</v>
      </c>
      <c r="J121" s="27">
        <f t="shared" si="7"/>
        <v>-6777567000000</v>
      </c>
    </row>
    <row r="122" spans="1:10">
      <c r="A122" s="37"/>
      <c r="B122" s="31">
        <v>2020</v>
      </c>
      <c r="C122" s="57">
        <v>700746000000</v>
      </c>
      <c r="D122" s="28">
        <v>8105550000000</v>
      </c>
      <c r="E122" s="55">
        <v>333337000000</v>
      </c>
      <c r="F122" s="28">
        <v>206139000000</v>
      </c>
      <c r="G122" s="53">
        <v>827293000000</v>
      </c>
      <c r="H122" s="53">
        <v>0</v>
      </c>
      <c r="I122" s="27">
        <f t="shared" si="6"/>
        <v>9472319000000</v>
      </c>
      <c r="J122" s="27">
        <f t="shared" si="7"/>
        <v>-8771573000000</v>
      </c>
    </row>
    <row r="123" spans="1:10">
      <c r="A123" s="37"/>
      <c r="B123" s="31">
        <v>2021</v>
      </c>
      <c r="C123" s="57">
        <v>735419000000</v>
      </c>
      <c r="D123" s="28">
        <v>12694471000000</v>
      </c>
      <c r="E123" s="53">
        <v>645056000000</v>
      </c>
      <c r="F123" s="28">
        <v>226403000000</v>
      </c>
      <c r="G123" s="53">
        <v>838873000000</v>
      </c>
      <c r="H123" s="53">
        <v>0</v>
      </c>
      <c r="I123" s="27">
        <f t="shared" si="6"/>
        <v>14404803000000</v>
      </c>
      <c r="J123" s="27">
        <f t="shared" si="7"/>
        <v>-13669384000000</v>
      </c>
    </row>
    <row r="124" spans="1:10">
      <c r="A124" s="37" t="s">
        <v>36</v>
      </c>
      <c r="B124" s="31">
        <v>2017</v>
      </c>
      <c r="C124" s="53">
        <v>250865361937</v>
      </c>
      <c r="D124" s="28">
        <v>8912794050361</v>
      </c>
      <c r="E124" s="28">
        <v>414367400074</v>
      </c>
      <c r="F124" s="28">
        <v>48197074970</v>
      </c>
      <c r="G124" s="53">
        <v>27543073657</v>
      </c>
      <c r="H124" s="53">
        <v>28323878026</v>
      </c>
      <c r="I124" s="27">
        <f t="shared" si="6"/>
        <v>9431225477088</v>
      </c>
      <c r="J124" s="27">
        <f t="shared" si="7"/>
        <v>-9180360115151</v>
      </c>
    </row>
    <row r="125" spans="1:10">
      <c r="A125" s="37"/>
      <c r="B125" s="31">
        <v>2018</v>
      </c>
      <c r="C125" s="53">
        <v>327040420745</v>
      </c>
      <c r="D125" s="28">
        <v>11509043479503</v>
      </c>
      <c r="E125" s="28">
        <v>540977098302</v>
      </c>
      <c r="F125" s="28">
        <v>50079587283</v>
      </c>
      <c r="G125" s="53">
        <v>32111852599</v>
      </c>
      <c r="H125" s="53">
        <v>11977603438</v>
      </c>
      <c r="I125" s="27">
        <f t="shared" si="6"/>
        <v>12144189621125</v>
      </c>
      <c r="J125" s="27">
        <f t="shared" si="7"/>
        <v>-11817149200380</v>
      </c>
    </row>
    <row r="126" spans="1:10">
      <c r="A126" s="37"/>
      <c r="B126" s="31">
        <v>2019</v>
      </c>
      <c r="C126" s="53">
        <v>428654227105</v>
      </c>
      <c r="D126" s="28">
        <v>11668421640866</v>
      </c>
      <c r="E126" s="28">
        <v>607101592119</v>
      </c>
      <c r="F126" s="28">
        <v>48650687785</v>
      </c>
      <c r="G126" s="53">
        <v>12359583865</v>
      </c>
      <c r="H126" s="53">
        <v>2653975111</v>
      </c>
      <c r="I126" s="27">
        <f t="shared" si="6"/>
        <v>12339187479746</v>
      </c>
      <c r="J126" s="27">
        <f t="shared" si="7"/>
        <v>-11910533252641</v>
      </c>
    </row>
    <row r="127" spans="1:10">
      <c r="A127" s="37"/>
      <c r="B127" s="31">
        <v>2020</v>
      </c>
      <c r="C127" s="53">
        <v>471789773511</v>
      </c>
      <c r="D127" s="28">
        <v>10776726685798</v>
      </c>
      <c r="E127" s="28">
        <v>542209321110</v>
      </c>
      <c r="F127" s="28">
        <v>47290407389</v>
      </c>
      <c r="G127" s="53">
        <v>5019094568</v>
      </c>
      <c r="H127" s="53">
        <v>60489150761</v>
      </c>
      <c r="I127" s="27">
        <f t="shared" si="6"/>
        <v>11431734659626</v>
      </c>
      <c r="J127" s="27">
        <f t="shared" si="7"/>
        <v>-10959944886115</v>
      </c>
    </row>
    <row r="128" spans="1:10">
      <c r="A128" s="37"/>
      <c r="B128" s="31">
        <v>2021</v>
      </c>
      <c r="C128" s="53">
        <v>492576706910</v>
      </c>
      <c r="D128" s="28">
        <v>10378957603412</v>
      </c>
      <c r="E128" s="28">
        <v>504995148821</v>
      </c>
      <c r="F128" s="28">
        <v>51161001476</v>
      </c>
      <c r="G128" s="53">
        <v>4969544137</v>
      </c>
      <c r="H128" s="53">
        <v>38756628282</v>
      </c>
      <c r="I128" s="27">
        <f>SUM(D128:H128)</f>
        <v>10978839926128</v>
      </c>
      <c r="J128" s="27">
        <f>(C128-I128)</f>
        <v>-10486263219218</v>
      </c>
    </row>
  </sheetData>
  <mergeCells count="36">
    <mergeCell ref="I1:I3"/>
    <mergeCell ref="J1:J3"/>
    <mergeCell ref="A114:A118"/>
    <mergeCell ref="A119:A123"/>
    <mergeCell ref="A124:A128"/>
    <mergeCell ref="B1:B3"/>
    <mergeCell ref="C2:C3"/>
    <mergeCell ref="A89:A93"/>
    <mergeCell ref="A94:A98"/>
    <mergeCell ref="A99:A103"/>
    <mergeCell ref="A104:A108"/>
    <mergeCell ref="A109:A113"/>
    <mergeCell ref="A69:A73"/>
    <mergeCell ref="A74:A78"/>
    <mergeCell ref="A79:A83"/>
    <mergeCell ref="A84:A88"/>
    <mergeCell ref="A44:A48"/>
    <mergeCell ref="A49:A53"/>
    <mergeCell ref="A54:A58"/>
    <mergeCell ref="A59:A63"/>
    <mergeCell ref="A64:A68"/>
    <mergeCell ref="A19:A23"/>
    <mergeCell ref="A24:A28"/>
    <mergeCell ref="A29:A33"/>
    <mergeCell ref="A34:A38"/>
    <mergeCell ref="A39:A43"/>
    <mergeCell ref="D1:H1"/>
    <mergeCell ref="A1:A3"/>
    <mergeCell ref="A4:A8"/>
    <mergeCell ref="A9:A13"/>
    <mergeCell ref="A14:A18"/>
    <mergeCell ref="D2:D3"/>
    <mergeCell ref="E2:E3"/>
    <mergeCell ref="F2:F3"/>
    <mergeCell ref="G2:G3"/>
    <mergeCell ref="H2:H3"/>
  </mergeCell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0"/>
  <sheetViews>
    <sheetView topLeftCell="A94" workbookViewId="0">
      <selection activeCell="E132" sqref="E132"/>
    </sheetView>
  </sheetViews>
  <sheetFormatPr defaultColWidth="9" defaultRowHeight="14.4"/>
  <cols>
    <col min="3" max="3" width="18.109375" bestFit="1" customWidth="1"/>
    <col min="4" max="4" width="19.21875" customWidth="1"/>
    <col min="5" max="5" width="19.88671875" customWidth="1"/>
  </cols>
  <sheetData>
    <row r="1" spans="1:5">
      <c r="A1" s="36" t="s">
        <v>0</v>
      </c>
      <c r="B1" s="36" t="s">
        <v>1</v>
      </c>
      <c r="C1" s="40" t="s">
        <v>5</v>
      </c>
      <c r="D1" s="24" t="s">
        <v>37</v>
      </c>
      <c r="E1" s="25" t="s">
        <v>38</v>
      </c>
    </row>
    <row r="2" spans="1:5">
      <c r="A2" s="36"/>
      <c r="B2" s="36"/>
      <c r="C2" s="40"/>
      <c r="D2" s="41" t="s">
        <v>39</v>
      </c>
      <c r="E2" s="39" t="s">
        <v>40</v>
      </c>
    </row>
    <row r="3" spans="1:5">
      <c r="A3" s="36"/>
      <c r="B3" s="36"/>
      <c r="C3" s="40"/>
      <c r="D3" s="41"/>
      <c r="E3" s="39"/>
    </row>
    <row r="4" spans="1:5">
      <c r="A4" s="37" t="s">
        <v>12</v>
      </c>
      <c r="B4" s="3">
        <v>2017</v>
      </c>
      <c r="C4" s="15">
        <v>-26031760000000</v>
      </c>
      <c r="D4" s="2">
        <v>20324330000000</v>
      </c>
      <c r="E4" s="15">
        <f>(C4/D4)</f>
        <v>-1.2808176210482707</v>
      </c>
    </row>
    <row r="5" spans="1:5">
      <c r="A5" s="37"/>
      <c r="B5" s="3">
        <v>2018</v>
      </c>
      <c r="C5" s="15">
        <v>-26225938000000</v>
      </c>
      <c r="D5" s="2">
        <v>22707150000000</v>
      </c>
      <c r="E5" s="15">
        <f t="shared" ref="E5:E36" si="0">(C5/D5)</f>
        <v>-1.1549638770167105</v>
      </c>
    </row>
    <row r="6" spans="1:5">
      <c r="A6" s="37"/>
      <c r="B6" s="3">
        <v>2019</v>
      </c>
      <c r="C6" s="15">
        <v>-31440739000000</v>
      </c>
      <c r="D6" s="2">
        <v>26671104000000</v>
      </c>
      <c r="E6" s="15">
        <f t="shared" si="0"/>
        <v>-1.1788315549292598</v>
      </c>
    </row>
    <row r="7" spans="1:5">
      <c r="A7" s="37"/>
      <c r="B7" s="3">
        <v>2020</v>
      </c>
      <c r="C7" s="15">
        <v>-32894722000000</v>
      </c>
      <c r="D7" s="2">
        <v>50318053000000</v>
      </c>
      <c r="E7" s="15">
        <f t="shared" si="0"/>
        <v>-0.65373598616782724</v>
      </c>
    </row>
    <row r="8" spans="1:5">
      <c r="A8" s="37"/>
      <c r="B8" s="3">
        <v>2021</v>
      </c>
      <c r="C8" s="15">
        <v>-36932917000000</v>
      </c>
      <c r="D8" s="4">
        <v>54723863000000</v>
      </c>
      <c r="E8" s="15">
        <f t="shared" si="0"/>
        <v>-0.67489601382855591</v>
      </c>
    </row>
    <row r="9" spans="1:5">
      <c r="A9" s="37" t="s">
        <v>13</v>
      </c>
      <c r="B9" s="3">
        <v>2017</v>
      </c>
      <c r="C9" s="15">
        <v>-55015590000000</v>
      </c>
      <c r="D9" s="5">
        <v>47102766000000</v>
      </c>
      <c r="E9" s="15">
        <f t="shared" si="0"/>
        <v>-1.1679906441163137</v>
      </c>
    </row>
    <row r="10" spans="1:5">
      <c r="A10" s="37"/>
      <c r="B10" s="3">
        <v>2018</v>
      </c>
      <c r="C10" s="15">
        <v>-57350155000000</v>
      </c>
      <c r="D10" s="5">
        <v>49916800000000</v>
      </c>
      <c r="E10" s="15">
        <f t="shared" si="0"/>
        <v>-1.1489148943842553</v>
      </c>
    </row>
    <row r="11" spans="1:5">
      <c r="A11" s="37"/>
      <c r="B11" s="3">
        <v>2019</v>
      </c>
      <c r="C11" s="15">
        <v>-58535550000000</v>
      </c>
      <c r="D11" s="4">
        <v>54202488000000</v>
      </c>
      <c r="E11" s="15">
        <f t="shared" si="0"/>
        <v>-1.0799421236899678</v>
      </c>
    </row>
    <row r="12" spans="1:5">
      <c r="A12" s="37"/>
      <c r="B12" s="3">
        <v>2020</v>
      </c>
      <c r="C12" s="15">
        <v>-57733159000000</v>
      </c>
      <c r="D12" s="4">
        <v>79138044000000</v>
      </c>
      <c r="E12" s="15">
        <f t="shared" si="0"/>
        <v>-0.7295247150662455</v>
      </c>
    </row>
    <row r="13" spans="1:5">
      <c r="A13" s="37"/>
      <c r="B13" s="3">
        <v>2021</v>
      </c>
      <c r="C13" s="15">
        <v>-69174897000000</v>
      </c>
      <c r="D13" s="4">
        <v>86632111000000</v>
      </c>
      <c r="E13" s="15">
        <f t="shared" si="0"/>
        <v>-0.79849026188453376</v>
      </c>
    </row>
    <row r="14" spans="1:5">
      <c r="A14" s="37" t="s">
        <v>14</v>
      </c>
      <c r="B14" s="3">
        <v>2017</v>
      </c>
      <c r="C14" s="15">
        <v>-15800635800137</v>
      </c>
      <c r="D14" s="6">
        <v>7354346366072</v>
      </c>
      <c r="E14" s="15">
        <f t="shared" si="0"/>
        <v>-2.1484758826468235</v>
      </c>
    </row>
    <row r="15" spans="1:5">
      <c r="A15" s="37"/>
      <c r="B15" s="3">
        <v>2018</v>
      </c>
      <c r="C15" s="15">
        <v>-18583065362635</v>
      </c>
      <c r="D15" s="6">
        <v>8542544481694</v>
      </c>
      <c r="E15" s="15">
        <f t="shared" si="0"/>
        <v>-2.1753548257731694</v>
      </c>
    </row>
    <row r="16" spans="1:5">
      <c r="A16" s="37"/>
      <c r="B16" s="3">
        <v>2019</v>
      </c>
      <c r="C16" s="15">
        <v>-18544140165506</v>
      </c>
      <c r="D16" s="17">
        <v>9899940195318</v>
      </c>
      <c r="E16" s="15">
        <f t="shared" si="0"/>
        <v>-1.8731567867729262</v>
      </c>
    </row>
    <row r="17" spans="1:5">
      <c r="A17" s="37"/>
      <c r="B17" s="3">
        <v>2020</v>
      </c>
      <c r="C17" s="15">
        <v>-18182107751179</v>
      </c>
      <c r="D17" s="17">
        <v>11271468049958</v>
      </c>
      <c r="E17" s="15">
        <f t="shared" si="0"/>
        <v>-1.6131091061600225</v>
      </c>
    </row>
    <row r="18" spans="1:5">
      <c r="A18" s="37"/>
      <c r="B18" s="3">
        <v>2021</v>
      </c>
      <c r="C18" s="15">
        <v>-23275515289941</v>
      </c>
      <c r="D18" s="17">
        <v>11360031396135</v>
      </c>
      <c r="E18" s="15">
        <f t="shared" si="0"/>
        <v>-2.0488953312100864</v>
      </c>
    </row>
    <row r="19" spans="1:5">
      <c r="A19" s="37" t="s">
        <v>15</v>
      </c>
      <c r="B19" s="3">
        <v>2017</v>
      </c>
      <c r="C19" s="15">
        <v>-279578000000</v>
      </c>
      <c r="D19" s="18">
        <v>1064905000000</v>
      </c>
      <c r="E19" s="15">
        <f t="shared" si="0"/>
        <v>-0.26253797287081948</v>
      </c>
    </row>
    <row r="20" spans="1:5">
      <c r="A20" s="37"/>
      <c r="B20" s="3">
        <v>2018</v>
      </c>
      <c r="C20" s="15">
        <v>-544821000000</v>
      </c>
      <c r="D20" s="18">
        <v>1167536000000</v>
      </c>
      <c r="E20" s="15">
        <f t="shared" si="0"/>
        <v>-0.46664171383152209</v>
      </c>
    </row>
    <row r="21" spans="1:5">
      <c r="A21" s="37"/>
      <c r="B21" s="3">
        <v>2019</v>
      </c>
      <c r="C21" s="15">
        <v>-562065000000</v>
      </c>
      <c r="D21" s="17">
        <v>1146007000000</v>
      </c>
      <c r="E21" s="15">
        <f t="shared" si="0"/>
        <v>-0.49045511938408753</v>
      </c>
    </row>
    <row r="22" spans="1:5">
      <c r="A22" s="37"/>
      <c r="B22" s="3">
        <v>2020</v>
      </c>
      <c r="C22" s="15">
        <v>-1017313000000</v>
      </c>
      <c r="D22" s="7">
        <v>1433406000000</v>
      </c>
      <c r="E22" s="15">
        <f t="shared" si="0"/>
        <v>-0.70971727479862645</v>
      </c>
    </row>
    <row r="23" spans="1:5">
      <c r="A23" s="37"/>
      <c r="B23" s="3">
        <v>2021</v>
      </c>
      <c r="C23" s="15">
        <v>-717889000000</v>
      </c>
      <c r="D23" s="7">
        <v>1099157000000</v>
      </c>
      <c r="E23" s="15">
        <f t="shared" si="0"/>
        <v>-0.65312689633964938</v>
      </c>
    </row>
    <row r="24" spans="1:5">
      <c r="A24" s="37" t="s">
        <v>16</v>
      </c>
      <c r="B24" s="3">
        <v>2017</v>
      </c>
      <c r="C24" s="15">
        <v>-3650935000000</v>
      </c>
      <c r="D24" s="17">
        <v>4197711000000</v>
      </c>
      <c r="E24" s="15">
        <f t="shared" si="0"/>
        <v>-0.86974424871078548</v>
      </c>
    </row>
    <row r="25" spans="1:5">
      <c r="A25" s="37"/>
      <c r="B25" s="3">
        <v>2018</v>
      </c>
      <c r="C25" s="15">
        <v>-4459991000000</v>
      </c>
      <c r="D25" s="17">
        <v>4774956000000</v>
      </c>
      <c r="E25" s="15">
        <f t="shared" si="0"/>
        <v>-0.93403813563936511</v>
      </c>
    </row>
    <row r="26" spans="1:5">
      <c r="A26" s="37"/>
      <c r="B26" s="3">
        <v>2019</v>
      </c>
      <c r="C26" s="15">
        <v>-4549136000000</v>
      </c>
      <c r="D26" s="8">
        <v>5655139000000</v>
      </c>
      <c r="E26" s="15">
        <f t="shared" si="0"/>
        <v>-0.80442514321929137</v>
      </c>
    </row>
    <row r="27" spans="1:5">
      <c r="A27" s="37"/>
      <c r="B27" s="3">
        <v>2020</v>
      </c>
      <c r="C27" s="15">
        <v>-4097375000000</v>
      </c>
      <c r="D27" s="8">
        <v>4781737000000</v>
      </c>
      <c r="E27" s="15">
        <f t="shared" si="0"/>
        <v>-0.85688004170869292</v>
      </c>
    </row>
    <row r="28" spans="1:5">
      <c r="A28" s="37"/>
      <c r="B28" s="3">
        <v>2021</v>
      </c>
      <c r="C28" s="15">
        <v>-4623512000000</v>
      </c>
      <c r="D28" s="8">
        <v>5138126000000</v>
      </c>
      <c r="E28" s="15">
        <f t="shared" si="0"/>
        <v>-0.89984402873732561</v>
      </c>
    </row>
    <row r="29" spans="1:5">
      <c r="A29" s="37" t="s">
        <v>17</v>
      </c>
      <c r="B29" s="3">
        <v>2017</v>
      </c>
      <c r="C29" s="15">
        <v>-2300492162538</v>
      </c>
      <c r="D29" s="10">
        <v>1384772068360</v>
      </c>
      <c r="E29" s="15">
        <f t="shared" si="0"/>
        <v>-1.6612785707488287</v>
      </c>
    </row>
    <row r="30" spans="1:5">
      <c r="A30" s="37"/>
      <c r="B30" s="3">
        <v>2018</v>
      </c>
      <c r="C30" s="15">
        <v>-2208783219984</v>
      </c>
      <c r="D30" s="10">
        <v>1646387946952</v>
      </c>
      <c r="E30" s="15">
        <f t="shared" si="0"/>
        <v>-1.341593410030228</v>
      </c>
    </row>
    <row r="31" spans="1:5">
      <c r="A31" s="37"/>
      <c r="B31" s="3">
        <v>2019</v>
      </c>
      <c r="C31" s="15">
        <v>-2201108075250</v>
      </c>
      <c r="D31" s="4">
        <v>2148007007980</v>
      </c>
      <c r="E31" s="15">
        <f t="shared" si="0"/>
        <v>-1.0247210866038732</v>
      </c>
    </row>
    <row r="32" spans="1:5">
      <c r="A32" s="37"/>
      <c r="B32" s="3">
        <v>2020</v>
      </c>
      <c r="C32" s="15">
        <v>-2425691184254.5601</v>
      </c>
      <c r="D32" s="4">
        <v>2673298199144</v>
      </c>
      <c r="E32" s="15">
        <f t="shared" si="0"/>
        <v>-0.9073777048259245</v>
      </c>
    </row>
    <row r="33" spans="1:5">
      <c r="A33" s="37"/>
      <c r="B33" s="3">
        <v>2021</v>
      </c>
      <c r="C33" s="15">
        <v>-2634047943048</v>
      </c>
      <c r="D33" s="8">
        <v>3300848622529</v>
      </c>
      <c r="E33" s="15">
        <f t="shared" si="0"/>
        <v>-0.7979911363005433</v>
      </c>
    </row>
    <row r="34" spans="1:5">
      <c r="A34" s="37" t="s">
        <v>18</v>
      </c>
      <c r="B34" s="3">
        <v>2017</v>
      </c>
      <c r="C34" s="15">
        <v>-1736051947343</v>
      </c>
      <c r="D34" s="11">
        <v>2820105715429</v>
      </c>
      <c r="E34" s="15">
        <f t="shared" si="0"/>
        <v>-0.61559818053803295</v>
      </c>
    </row>
    <row r="35" spans="1:5">
      <c r="A35" s="37"/>
      <c r="B35" s="3">
        <v>2018</v>
      </c>
      <c r="C35" s="15">
        <v>-1955479688622</v>
      </c>
      <c r="D35" s="11">
        <v>2916901120111</v>
      </c>
      <c r="E35" s="15">
        <f t="shared" si="0"/>
        <v>-0.67039628979524202</v>
      </c>
    </row>
    <row r="36" spans="1:5">
      <c r="A36" s="37"/>
      <c r="B36" s="3">
        <v>2019</v>
      </c>
      <c r="C36" s="15">
        <v>-2195516584810</v>
      </c>
      <c r="D36" s="4">
        <v>3092597379097</v>
      </c>
      <c r="E36" s="15">
        <f t="shared" si="0"/>
        <v>-0.70992641966574499</v>
      </c>
    </row>
    <row r="37" spans="1:5">
      <c r="A37" s="37"/>
      <c r="B37" s="3">
        <v>2020</v>
      </c>
      <c r="C37" s="15">
        <v>-2135340766428</v>
      </c>
      <c r="D37" s="4">
        <v>3227671047731</v>
      </c>
      <c r="E37" s="15">
        <f t="shared" ref="E37:E68" si="1">(C37/D37)</f>
        <v>-0.66157323185989159</v>
      </c>
    </row>
    <row r="38" spans="1:5">
      <c r="A38" s="37"/>
      <c r="B38" s="3">
        <v>2021</v>
      </c>
      <c r="C38" s="15">
        <v>-1856227758516</v>
      </c>
      <c r="D38" s="4">
        <v>2849419530726</v>
      </c>
      <c r="E38" s="15">
        <f t="shared" si="1"/>
        <v>-0.65144066659887534</v>
      </c>
    </row>
    <row r="39" spans="1:5">
      <c r="A39" s="37" t="s">
        <v>19</v>
      </c>
      <c r="B39" s="3">
        <v>2017</v>
      </c>
      <c r="C39" s="15">
        <v>-384916365369</v>
      </c>
      <c r="D39" s="6">
        <v>297969528163</v>
      </c>
      <c r="E39" s="15">
        <f t="shared" si="1"/>
        <v>-1.2917977477161253</v>
      </c>
    </row>
    <row r="40" spans="1:5">
      <c r="A40" s="37"/>
      <c r="B40" s="3">
        <v>2018</v>
      </c>
      <c r="C40" s="15">
        <v>-1011541124010</v>
      </c>
      <c r="D40" s="6">
        <v>635478469892</v>
      </c>
      <c r="E40" s="15">
        <f t="shared" si="1"/>
        <v>-1.5917787492972217</v>
      </c>
    </row>
    <row r="41" spans="1:5">
      <c r="A41" s="37"/>
      <c r="B41" s="3">
        <v>2019</v>
      </c>
      <c r="C41" s="15">
        <v>-574602087219</v>
      </c>
      <c r="D41" s="6">
        <v>766299436026</v>
      </c>
      <c r="E41" s="15">
        <f t="shared" si="1"/>
        <v>-0.74984015412938942</v>
      </c>
    </row>
    <row r="42" spans="1:5">
      <c r="A42" s="37"/>
      <c r="B42" s="3">
        <v>2020</v>
      </c>
      <c r="C42" s="15">
        <v>-470405286652</v>
      </c>
      <c r="D42" s="6">
        <v>894746110680</v>
      </c>
      <c r="E42" s="15">
        <f t="shared" si="1"/>
        <v>-0.52574163892648351</v>
      </c>
    </row>
    <row r="43" spans="1:5">
      <c r="A43" s="37"/>
      <c r="B43" s="3">
        <v>2021</v>
      </c>
      <c r="C43" s="15">
        <v>-499979446918</v>
      </c>
      <c r="D43" s="6">
        <v>1001579893307</v>
      </c>
      <c r="E43" s="15">
        <f t="shared" si="1"/>
        <v>-0.49919077874774032</v>
      </c>
    </row>
    <row r="44" spans="1:5">
      <c r="A44" s="37" t="s">
        <v>20</v>
      </c>
      <c r="B44" s="3">
        <v>2017</v>
      </c>
      <c r="C44" s="15">
        <v>-628904000000</v>
      </c>
      <c r="D44" s="6">
        <v>423011000000</v>
      </c>
      <c r="E44" s="15">
        <f t="shared" si="1"/>
        <v>-1.4867320235171189</v>
      </c>
    </row>
    <row r="45" spans="1:5">
      <c r="A45" s="37"/>
      <c r="B45" s="3">
        <v>2018</v>
      </c>
      <c r="C45" s="15">
        <v>-594458000000</v>
      </c>
      <c r="D45" s="6">
        <v>481914000000</v>
      </c>
      <c r="E45" s="15">
        <f t="shared" si="1"/>
        <v>-1.2335354440833841</v>
      </c>
    </row>
    <row r="46" spans="1:5">
      <c r="A46" s="37"/>
      <c r="B46" s="3">
        <v>2019</v>
      </c>
      <c r="C46" s="15">
        <v>-390710000000</v>
      </c>
      <c r="D46" s="17">
        <v>567937000000</v>
      </c>
      <c r="E46" s="15">
        <f t="shared" si="1"/>
        <v>-0.68794602218203782</v>
      </c>
    </row>
    <row r="47" spans="1:5">
      <c r="A47" s="37"/>
      <c r="B47" s="3">
        <v>2020</v>
      </c>
      <c r="C47" s="15">
        <v>-213525000000</v>
      </c>
      <c r="D47" s="17">
        <v>700508000000</v>
      </c>
      <c r="E47" s="15">
        <f t="shared" si="1"/>
        <v>-0.30481450604418509</v>
      </c>
    </row>
    <row r="48" spans="1:5">
      <c r="A48" s="37"/>
      <c r="B48" s="3">
        <v>2021</v>
      </c>
      <c r="C48" s="15">
        <v>-263574000000</v>
      </c>
      <c r="D48" s="17">
        <v>969817000000</v>
      </c>
      <c r="E48" s="15">
        <f t="shared" si="1"/>
        <v>-0.27177704659745083</v>
      </c>
    </row>
    <row r="49" spans="1:5">
      <c r="A49" s="37" t="s">
        <v>21</v>
      </c>
      <c r="B49" s="3">
        <v>2017</v>
      </c>
      <c r="C49" s="15">
        <v>-75893797</v>
      </c>
      <c r="D49" s="6">
        <v>1144645393</v>
      </c>
      <c r="E49" s="15">
        <f t="shared" si="1"/>
        <v>-6.6303326308849261E-2</v>
      </c>
    </row>
    <row r="50" spans="1:5">
      <c r="A50" s="37"/>
      <c r="B50" s="3">
        <v>2018</v>
      </c>
      <c r="C50" s="15">
        <v>-40357109</v>
      </c>
      <c r="D50" s="6">
        <v>1284163814</v>
      </c>
      <c r="E50" s="15">
        <f t="shared" si="1"/>
        <v>-3.1426760791750517E-2</v>
      </c>
    </row>
    <row r="51" spans="1:5">
      <c r="A51" s="37"/>
      <c r="B51" s="3">
        <v>2019</v>
      </c>
      <c r="C51" s="15">
        <v>-60311414</v>
      </c>
      <c r="D51" s="6">
        <v>1213563332</v>
      </c>
      <c r="E51" s="15">
        <f t="shared" si="1"/>
        <v>-4.9697788660608609E-2</v>
      </c>
    </row>
    <row r="52" spans="1:5">
      <c r="A52" s="37"/>
      <c r="B52" s="3">
        <v>2020</v>
      </c>
      <c r="C52" s="15">
        <v>-194700892</v>
      </c>
      <c r="D52" s="6">
        <v>1019898963</v>
      </c>
      <c r="E52" s="15">
        <f t="shared" si="1"/>
        <v>-0.19090213743064666</v>
      </c>
    </row>
    <row r="53" spans="1:5">
      <c r="A53" s="37"/>
      <c r="B53" s="3">
        <v>2021</v>
      </c>
      <c r="C53" s="15">
        <v>-159058640</v>
      </c>
      <c r="D53" s="6">
        <v>1010174017</v>
      </c>
      <c r="E53" s="15">
        <f t="shared" si="1"/>
        <v>-0.15745667313080375</v>
      </c>
    </row>
    <row r="54" spans="1:5">
      <c r="A54" s="37" t="s">
        <v>22</v>
      </c>
      <c r="B54" s="3">
        <v>2017</v>
      </c>
      <c r="C54" s="15">
        <v>-767493325006</v>
      </c>
      <c r="D54" s="23">
        <v>837911581216</v>
      </c>
      <c r="E54" s="15">
        <f t="shared" si="1"/>
        <v>-0.91595980078493833</v>
      </c>
    </row>
    <row r="55" spans="1:5">
      <c r="A55" s="37"/>
      <c r="B55" s="3">
        <v>2018</v>
      </c>
      <c r="C55" s="15">
        <v>-728452541194</v>
      </c>
      <c r="D55" s="23">
        <v>885422598655</v>
      </c>
      <c r="E55" s="15">
        <f t="shared" si="1"/>
        <v>-0.82271735812995384</v>
      </c>
    </row>
    <row r="56" spans="1:5">
      <c r="A56" s="37"/>
      <c r="B56" s="3">
        <v>2019</v>
      </c>
      <c r="C56" s="15">
        <v>-765615499974</v>
      </c>
      <c r="D56" s="6">
        <v>935392483851</v>
      </c>
      <c r="E56" s="15">
        <f t="shared" si="1"/>
        <v>-0.8184965275987357</v>
      </c>
    </row>
    <row r="57" spans="1:5">
      <c r="A57" s="37"/>
      <c r="B57" s="3">
        <v>2020</v>
      </c>
      <c r="C57" s="15">
        <v>-768452056924</v>
      </c>
      <c r="D57" s="6">
        <v>961711929701</v>
      </c>
      <c r="E57" s="15">
        <f t="shared" si="1"/>
        <v>-0.79904598580046182</v>
      </c>
    </row>
    <row r="58" spans="1:5">
      <c r="A58" s="37"/>
      <c r="B58" s="3">
        <v>2021</v>
      </c>
      <c r="C58" s="15">
        <v>-701342542582</v>
      </c>
      <c r="D58" s="6">
        <v>1022814971131</v>
      </c>
      <c r="E58" s="15">
        <f t="shared" si="1"/>
        <v>-0.68569835442130378</v>
      </c>
    </row>
    <row r="59" spans="1:5">
      <c r="A59" s="38" t="s">
        <v>23</v>
      </c>
      <c r="B59" s="3">
        <v>2017</v>
      </c>
      <c r="C59" s="15">
        <v>-841880240035</v>
      </c>
      <c r="D59" s="6">
        <v>307569774228</v>
      </c>
      <c r="E59" s="15">
        <f t="shared" si="1"/>
        <v>-2.7372008258877814</v>
      </c>
    </row>
    <row r="60" spans="1:5">
      <c r="A60" s="38"/>
      <c r="B60" s="3">
        <v>2018</v>
      </c>
      <c r="C60" s="15">
        <v>-942851861336</v>
      </c>
      <c r="D60" s="6">
        <v>339236007000</v>
      </c>
      <c r="E60" s="15">
        <f t="shared" si="1"/>
        <v>-2.7793389907929202</v>
      </c>
    </row>
    <row r="61" spans="1:5">
      <c r="A61" s="38"/>
      <c r="B61" s="3">
        <v>2019</v>
      </c>
      <c r="C61" s="15">
        <v>-1147568931397</v>
      </c>
      <c r="D61" s="6">
        <v>380381947966</v>
      </c>
      <c r="E61" s="15">
        <f t="shared" si="1"/>
        <v>-3.0168858893891941</v>
      </c>
    </row>
    <row r="62" spans="1:5">
      <c r="A62" s="38"/>
      <c r="B62" s="3">
        <v>2020</v>
      </c>
      <c r="C62" s="15">
        <v>-1143060457510</v>
      </c>
      <c r="D62" s="6">
        <v>406954570727</v>
      </c>
      <c r="E62" s="15">
        <f t="shared" si="1"/>
        <v>-2.8088158721696894</v>
      </c>
    </row>
    <row r="63" spans="1:5">
      <c r="A63" s="38"/>
      <c r="B63" s="3">
        <v>2021</v>
      </c>
      <c r="C63" s="15">
        <v>-1101647058930</v>
      </c>
      <c r="D63" s="6">
        <v>541837229228</v>
      </c>
      <c r="E63" s="15">
        <f t="shared" si="1"/>
        <v>-2.0331697408456173</v>
      </c>
    </row>
    <row r="64" spans="1:5">
      <c r="A64" s="38" t="s">
        <v>24</v>
      </c>
      <c r="B64" s="3">
        <v>2017</v>
      </c>
      <c r="C64" s="15">
        <v>-3981205012734</v>
      </c>
      <c r="D64" s="6">
        <v>903044187067</v>
      </c>
      <c r="E64" s="15">
        <f t="shared" si="1"/>
        <v>-4.408649177693694</v>
      </c>
    </row>
    <row r="65" spans="1:5">
      <c r="A65" s="38"/>
      <c r="B65" s="3">
        <v>2018</v>
      </c>
      <c r="C65" s="15">
        <v>-3358143772461</v>
      </c>
      <c r="D65" s="6">
        <v>976647575842</v>
      </c>
      <c r="E65" s="15">
        <f t="shared" si="1"/>
        <v>-3.4384396741740066</v>
      </c>
    </row>
    <row r="66" spans="1:5">
      <c r="A66" s="38"/>
      <c r="B66" s="3">
        <v>2019</v>
      </c>
      <c r="C66" s="15">
        <v>-2588235353402</v>
      </c>
      <c r="D66" s="6">
        <v>1131294696834</v>
      </c>
      <c r="E66" s="15">
        <f t="shared" si="1"/>
        <v>-2.2878524584666939</v>
      </c>
    </row>
    <row r="67" spans="1:5">
      <c r="A67" s="38"/>
      <c r="B67" s="3">
        <v>2020</v>
      </c>
      <c r="C67" s="15">
        <v>-3184174004081</v>
      </c>
      <c r="D67" s="6">
        <v>1260714994864</v>
      </c>
      <c r="E67" s="15">
        <f t="shared" si="1"/>
        <v>-2.5256890074703153</v>
      </c>
    </row>
    <row r="68" spans="1:5">
      <c r="A68" s="38"/>
      <c r="B68" s="3">
        <v>2021</v>
      </c>
      <c r="C68" s="15">
        <v>-4904786264980</v>
      </c>
      <c r="D68" s="6">
        <v>1387366962835</v>
      </c>
      <c r="E68" s="15">
        <f t="shared" si="1"/>
        <v>-3.5353200677039101</v>
      </c>
    </row>
    <row r="69" spans="1:5">
      <c r="A69" s="38" t="s">
        <v>25</v>
      </c>
      <c r="B69" s="3">
        <v>2017</v>
      </c>
      <c r="C69" s="15">
        <v>-1068405618314</v>
      </c>
      <c r="D69" s="6">
        <v>475980511759</v>
      </c>
      <c r="E69" s="15">
        <f t="shared" ref="E69:E95" si="2">(C69/D69)</f>
        <v>-2.2446415177076799</v>
      </c>
    </row>
    <row r="70" spans="1:5">
      <c r="A70" s="38"/>
      <c r="B70" s="3">
        <v>2018</v>
      </c>
      <c r="C70" s="15">
        <v>-1191381239421</v>
      </c>
      <c r="D70" s="6">
        <v>563167578239</v>
      </c>
      <c r="E70" s="15">
        <f t="shared" si="2"/>
        <v>-2.1155004042427232</v>
      </c>
    </row>
    <row r="71" spans="1:5">
      <c r="A71" s="38"/>
      <c r="B71" s="3">
        <v>2019</v>
      </c>
      <c r="C71" s="15">
        <v>-1380200566988</v>
      </c>
      <c r="D71" s="6">
        <v>641567444819</v>
      </c>
      <c r="E71" s="15">
        <f t="shared" si="2"/>
        <v>-2.1512945803809984</v>
      </c>
    </row>
    <row r="72" spans="1:5">
      <c r="A72" s="38"/>
      <c r="B72" s="3">
        <v>2020</v>
      </c>
      <c r="C72" s="15">
        <v>-1055633139442</v>
      </c>
      <c r="D72" s="6">
        <v>662560916609</v>
      </c>
      <c r="E72" s="15">
        <f t="shared" si="2"/>
        <v>-1.5932620125629375</v>
      </c>
    </row>
    <row r="73" spans="1:5">
      <c r="A73" s="38"/>
      <c r="B73" s="3">
        <v>2021</v>
      </c>
      <c r="C73" s="15">
        <v>-875718201206</v>
      </c>
      <c r="D73" s="6">
        <v>668660599446</v>
      </c>
      <c r="E73" s="15">
        <f t="shared" si="2"/>
        <v>-1.3096602400852566</v>
      </c>
    </row>
    <row r="74" spans="1:5">
      <c r="A74" s="38" t="s">
        <v>26</v>
      </c>
      <c r="B74" s="3">
        <v>2017</v>
      </c>
      <c r="C74" s="15">
        <v>-3754434000000</v>
      </c>
      <c r="D74" s="17">
        <v>1194700000000</v>
      </c>
      <c r="E74" s="15">
        <f t="shared" si="2"/>
        <v>-3.1425747049468487</v>
      </c>
    </row>
    <row r="75" spans="1:5">
      <c r="A75" s="38"/>
      <c r="B75" s="3">
        <v>2018</v>
      </c>
      <c r="C75" s="15">
        <v>-2979820000000</v>
      </c>
      <c r="D75" s="17">
        <v>1226484000000</v>
      </c>
      <c r="E75" s="15">
        <f t="shared" si="2"/>
        <v>-2.4295628805593878</v>
      </c>
    </row>
    <row r="76" spans="1:5">
      <c r="A76" s="38"/>
      <c r="B76" s="3">
        <v>2019</v>
      </c>
      <c r="C76" s="15">
        <v>-2709061000000</v>
      </c>
      <c r="D76" s="17">
        <v>1285318000000</v>
      </c>
      <c r="E76" s="15">
        <f t="shared" si="2"/>
        <v>-2.1076970835232993</v>
      </c>
    </row>
    <row r="77" spans="1:5">
      <c r="A77" s="38"/>
      <c r="B77" s="3">
        <v>2020</v>
      </c>
      <c r="C77" s="15">
        <v>-2456258000000</v>
      </c>
      <c r="D77" s="17">
        <v>1322156000000</v>
      </c>
      <c r="E77" s="15">
        <f t="shared" si="2"/>
        <v>-1.8577671621200524</v>
      </c>
    </row>
    <row r="78" spans="1:5">
      <c r="A78" s="38"/>
      <c r="B78" s="3">
        <v>2021</v>
      </c>
      <c r="C78" s="15">
        <v>-3014054000000</v>
      </c>
      <c r="D78" s="17">
        <v>1387697000000</v>
      </c>
      <c r="E78" s="15">
        <f t="shared" si="2"/>
        <v>-2.1719827887499936</v>
      </c>
    </row>
    <row r="79" spans="1:5">
      <c r="A79" s="38" t="s">
        <v>27</v>
      </c>
      <c r="B79" s="3">
        <v>2017</v>
      </c>
      <c r="C79" s="15">
        <v>-1703228139025</v>
      </c>
      <c r="D79" s="17">
        <v>1023237460399</v>
      </c>
      <c r="E79" s="15">
        <f t="shared" si="2"/>
        <v>-1.6645482646431311</v>
      </c>
    </row>
    <row r="80" spans="1:5">
      <c r="A80" s="38"/>
      <c r="B80" s="3">
        <v>2018</v>
      </c>
      <c r="C80" s="15">
        <v>-1809040447337</v>
      </c>
      <c r="D80" s="17">
        <v>1040576552571</v>
      </c>
      <c r="E80" s="15">
        <f t="shared" si="2"/>
        <v>-1.738498184364544</v>
      </c>
    </row>
    <row r="81" spans="1:5">
      <c r="A81" s="38"/>
      <c r="B81" s="3">
        <v>2019</v>
      </c>
      <c r="C81" s="15">
        <v>-1955890504646</v>
      </c>
      <c r="D81" s="4">
        <v>1035820381000</v>
      </c>
      <c r="E81" s="15">
        <f t="shared" si="2"/>
        <v>-1.8882525778820334</v>
      </c>
    </row>
    <row r="82" spans="1:5">
      <c r="A82" s="38"/>
      <c r="B82" s="3">
        <v>2020</v>
      </c>
      <c r="C82" s="15">
        <v>-2966054844599</v>
      </c>
      <c r="D82" s="4">
        <v>961981659335</v>
      </c>
      <c r="E82" s="15">
        <f t="shared" si="2"/>
        <v>-3.0832758772650388</v>
      </c>
    </row>
    <row r="83" spans="1:5">
      <c r="A83" s="38"/>
      <c r="B83" s="3">
        <v>2021</v>
      </c>
      <c r="C83" s="15">
        <v>-3100878491524</v>
      </c>
      <c r="D83" s="17">
        <v>992485493010</v>
      </c>
      <c r="E83" s="15">
        <f t="shared" si="2"/>
        <v>-3.1243564902089269</v>
      </c>
    </row>
    <row r="84" spans="1:5">
      <c r="A84" s="37" t="s">
        <v>28</v>
      </c>
      <c r="B84" s="3">
        <v>2017</v>
      </c>
      <c r="C84" s="15">
        <v>-1337103000000</v>
      </c>
      <c r="D84" s="6">
        <v>2200110000000</v>
      </c>
      <c r="E84" s="15">
        <f t="shared" si="2"/>
        <v>-0.60774370372390474</v>
      </c>
    </row>
    <row r="85" spans="1:5">
      <c r="A85" s="37"/>
      <c r="B85" s="3">
        <v>2018</v>
      </c>
      <c r="C85" s="15">
        <v>-1076592000000</v>
      </c>
      <c r="D85" s="6">
        <v>2309930000000</v>
      </c>
      <c r="E85" s="15">
        <f t="shared" si="2"/>
        <v>-0.46607126622884676</v>
      </c>
    </row>
    <row r="86" spans="1:5">
      <c r="A86" s="37"/>
      <c r="B86" s="3">
        <v>2019</v>
      </c>
      <c r="C86" s="15">
        <v>-1432776000000</v>
      </c>
      <c r="D86" s="17">
        <v>2316586000000</v>
      </c>
      <c r="E86" s="15">
        <f t="shared" si="2"/>
        <v>-0.61848599620303324</v>
      </c>
    </row>
    <row r="87" spans="1:5">
      <c r="A87" s="37"/>
      <c r="B87" s="3">
        <v>2020</v>
      </c>
      <c r="C87" s="15">
        <v>-1056137000000</v>
      </c>
      <c r="D87" s="17">
        <v>2458387000000</v>
      </c>
      <c r="E87" s="15">
        <f t="shared" si="2"/>
        <v>-0.42960567233718694</v>
      </c>
    </row>
    <row r="88" spans="1:5">
      <c r="A88" s="37"/>
      <c r="B88" s="3">
        <v>2021</v>
      </c>
      <c r="C88" s="15">
        <v>-1050530000000</v>
      </c>
      <c r="D88" s="17">
        <v>2728045000000</v>
      </c>
      <c r="E88" s="15">
        <f t="shared" si="2"/>
        <v>-0.38508529001537734</v>
      </c>
    </row>
    <row r="89" spans="1:5">
      <c r="A89" s="37" t="s">
        <v>29</v>
      </c>
      <c r="B89" s="3">
        <v>2017</v>
      </c>
      <c r="C89" s="15">
        <v>-42537469000000</v>
      </c>
      <c r="D89" s="6">
        <v>15710129000000</v>
      </c>
      <c r="E89" s="15">
        <f t="shared" si="2"/>
        <v>-2.7076460670692137</v>
      </c>
    </row>
    <row r="90" spans="1:5">
      <c r="A90" s="37"/>
      <c r="B90" s="3">
        <v>2018</v>
      </c>
      <c r="C90" s="15">
        <v>-42130026000000</v>
      </c>
      <c r="D90" s="6">
        <v>19391174000000</v>
      </c>
      <c r="E90" s="15">
        <f t="shared" si="2"/>
        <v>-2.1726392636154985</v>
      </c>
    </row>
    <row r="91" spans="1:5">
      <c r="A91" s="37"/>
      <c r="B91" s="3">
        <v>2019</v>
      </c>
      <c r="C91" s="15">
        <v>-33028746000000</v>
      </c>
      <c r="D91" s="17">
        <v>20895858000000</v>
      </c>
      <c r="E91" s="15">
        <f t="shared" si="2"/>
        <v>-1.5806360284416174</v>
      </c>
    </row>
    <row r="92" spans="1:5">
      <c r="A92" s="37"/>
      <c r="B92" s="3">
        <v>2020</v>
      </c>
      <c r="C92" s="15">
        <v>-32424779000000</v>
      </c>
      <c r="D92" s="17">
        <v>23349683000000</v>
      </c>
      <c r="E92" s="15">
        <f t="shared" si="2"/>
        <v>-1.3886603514060556</v>
      </c>
    </row>
    <row r="93" spans="1:5">
      <c r="A93" s="37"/>
      <c r="B93" s="3">
        <v>2021</v>
      </c>
      <c r="C93" s="15">
        <v>-42047810000000</v>
      </c>
      <c r="D93" s="17">
        <v>25149999000000</v>
      </c>
      <c r="E93" s="15">
        <f t="shared" si="2"/>
        <v>-1.6718811797964683</v>
      </c>
    </row>
    <row r="94" spans="1:5">
      <c r="A94" s="37" t="s">
        <v>30</v>
      </c>
      <c r="B94" s="3">
        <v>2017</v>
      </c>
      <c r="C94" s="15">
        <v>-2888039000000</v>
      </c>
      <c r="D94" s="6">
        <v>3314042000000</v>
      </c>
      <c r="E94" s="15">
        <f t="shared" si="2"/>
        <v>-0.8714551595906147</v>
      </c>
    </row>
    <row r="95" spans="1:5">
      <c r="A95" s="37"/>
      <c r="B95" s="3">
        <v>2018</v>
      </c>
      <c r="C95" s="15">
        <v>-2777932000000</v>
      </c>
      <c r="D95" s="6">
        <v>3658962000000</v>
      </c>
      <c r="E95" s="15">
        <f t="shared" si="2"/>
        <v>-0.7592131320303408</v>
      </c>
    </row>
    <row r="96" spans="1:5">
      <c r="A96" s="37"/>
      <c r="B96" s="3">
        <v>2019</v>
      </c>
      <c r="C96" s="15">
        <v>-4231657000000</v>
      </c>
      <c r="D96" s="6">
        <v>3731592000000</v>
      </c>
      <c r="E96" s="15">
        <f t="shared" ref="E96:E106" si="3">(C96/D96)</f>
        <v>-1.1340084875302552</v>
      </c>
    </row>
    <row r="97" spans="1:5">
      <c r="A97" s="37"/>
      <c r="B97" s="3">
        <v>2020</v>
      </c>
      <c r="C97" s="15">
        <v>-2474364000000</v>
      </c>
      <c r="D97" s="6">
        <v>6230749000000</v>
      </c>
      <c r="E97" s="15">
        <f t="shared" si="3"/>
        <v>-0.3971214375671368</v>
      </c>
    </row>
    <row r="98" spans="1:5">
      <c r="A98" s="37"/>
      <c r="B98" s="3">
        <v>2021</v>
      </c>
      <c r="C98" s="15">
        <v>-4321469000000</v>
      </c>
      <c r="D98" s="6">
        <v>7025463000000</v>
      </c>
      <c r="E98" s="15">
        <f t="shared" si="3"/>
        <v>-0.61511518884947514</v>
      </c>
    </row>
    <row r="99" spans="1:5">
      <c r="A99" s="37" t="s">
        <v>31</v>
      </c>
      <c r="B99" s="3">
        <v>2017</v>
      </c>
      <c r="C99" s="15">
        <v>-24805497000000</v>
      </c>
      <c r="D99" s="19">
        <v>8662040000000</v>
      </c>
      <c r="E99" s="15">
        <f t="shared" si="3"/>
        <v>-2.8637015068044018</v>
      </c>
    </row>
    <row r="100" spans="1:5">
      <c r="A100" s="37"/>
      <c r="B100" s="3">
        <v>2018</v>
      </c>
      <c r="C100" s="15">
        <v>-6653256000000</v>
      </c>
      <c r="D100" s="19">
        <v>10214809000000</v>
      </c>
      <c r="E100" s="15">
        <f t="shared" si="3"/>
        <v>-0.65133435191984501</v>
      </c>
    </row>
    <row r="101" spans="1:5">
      <c r="A101" s="37"/>
      <c r="B101" s="3">
        <v>2019</v>
      </c>
      <c r="C101" s="15">
        <v>-31157959000000</v>
      </c>
      <c r="D101" s="12">
        <v>11896814000000</v>
      </c>
      <c r="E101" s="15">
        <f t="shared" si="3"/>
        <v>-2.6190170746554498</v>
      </c>
    </row>
    <row r="102" spans="1:5">
      <c r="A102" s="37"/>
      <c r="B102" s="3">
        <v>2020</v>
      </c>
      <c r="C102" s="15">
        <v>-30434073000000</v>
      </c>
      <c r="D102" s="12">
        <v>11411970000000</v>
      </c>
      <c r="E102" s="15">
        <f t="shared" si="3"/>
        <v>-2.6668553282211573</v>
      </c>
    </row>
    <row r="103" spans="1:5">
      <c r="A103" s="37"/>
      <c r="B103" s="3">
        <v>2021</v>
      </c>
      <c r="C103" s="15">
        <v>-36474709000000</v>
      </c>
      <c r="D103" s="13">
        <v>13102710000000</v>
      </c>
      <c r="E103" s="15">
        <f t="shared" si="3"/>
        <v>-2.7837530556655836</v>
      </c>
    </row>
    <row r="104" spans="1:5">
      <c r="A104" s="37" t="s">
        <v>32</v>
      </c>
      <c r="B104" s="3">
        <v>2017</v>
      </c>
      <c r="C104" s="15">
        <v>-2355785000000</v>
      </c>
      <c r="D104" s="4">
        <v>8230441000000</v>
      </c>
      <c r="E104" s="15">
        <f t="shared" si="3"/>
        <v>-0.28622828351482016</v>
      </c>
    </row>
    <row r="105" spans="1:5">
      <c r="A105" s="37"/>
      <c r="B105" s="3">
        <v>2018</v>
      </c>
      <c r="C105" s="15">
        <v>-2399348000000</v>
      </c>
      <c r="D105" s="4">
        <v>8332119000000</v>
      </c>
      <c r="E105" s="15">
        <f t="shared" si="3"/>
        <v>-0.28796372207358056</v>
      </c>
    </row>
    <row r="106" spans="1:5">
      <c r="A106" s="37"/>
      <c r="B106" s="3">
        <v>2019</v>
      </c>
      <c r="C106" s="15">
        <v>-2218504000000</v>
      </c>
      <c r="D106" s="4">
        <v>8498500000000</v>
      </c>
      <c r="E106" s="15">
        <f t="shared" si="3"/>
        <v>-0.26104653762428665</v>
      </c>
    </row>
    <row r="107" spans="1:5">
      <c r="A107" s="37"/>
      <c r="B107" s="3">
        <v>2020</v>
      </c>
      <c r="C107" s="15">
        <v>-1091308000000</v>
      </c>
      <c r="D107" s="4">
        <v>9286332000000</v>
      </c>
      <c r="E107" s="15">
        <f t="shared" ref="E107:E128" si="4">(C107/D107)</f>
        <v>-0.11751765928678837</v>
      </c>
    </row>
    <row r="108" spans="1:5">
      <c r="A108" s="37"/>
      <c r="B108" s="3">
        <v>2021</v>
      </c>
      <c r="C108" s="15">
        <v>-1603685000000</v>
      </c>
      <c r="D108" s="4">
        <v>10172506000000</v>
      </c>
      <c r="E108" s="15">
        <f t="shared" si="4"/>
        <v>-0.15764896083619906</v>
      </c>
    </row>
    <row r="109" spans="1:5">
      <c r="A109" s="37" t="s">
        <v>33</v>
      </c>
      <c r="B109" s="3">
        <v>2017</v>
      </c>
      <c r="C109" s="15">
        <v>-32741713000000</v>
      </c>
      <c r="D109" s="17">
        <v>11532233000000</v>
      </c>
      <c r="E109" s="15">
        <f t="shared" si="4"/>
        <v>-2.8391477175322422</v>
      </c>
    </row>
    <row r="110" spans="1:5">
      <c r="A110" s="37"/>
      <c r="B110" s="3">
        <v>2018</v>
      </c>
      <c r="C110" s="15">
        <v>-34497628000000</v>
      </c>
      <c r="D110" s="17">
        <v>12249205000000</v>
      </c>
      <c r="E110" s="15">
        <f t="shared" si="4"/>
        <v>-2.8163156710986548</v>
      </c>
    </row>
    <row r="111" spans="1:5">
      <c r="A111" s="37"/>
      <c r="B111" s="3">
        <v>2019</v>
      </c>
      <c r="C111" s="15">
        <v>-32610787000000</v>
      </c>
      <c r="D111" s="4">
        <v>10933057000000</v>
      </c>
      <c r="E111" s="15">
        <f t="shared" si="4"/>
        <v>-2.9827693206026455</v>
      </c>
    </row>
    <row r="112" spans="1:5">
      <c r="A112" s="37"/>
      <c r="B112" s="3">
        <v>2020</v>
      </c>
      <c r="C112" s="15">
        <v>-36619593000000</v>
      </c>
      <c r="D112" s="4">
        <v>12523681000000</v>
      </c>
      <c r="E112" s="15">
        <f t="shared" si="4"/>
        <v>-2.9240279275717738</v>
      </c>
    </row>
    <row r="113" spans="1:5">
      <c r="A113" s="37"/>
      <c r="B113" s="3">
        <v>2021</v>
      </c>
      <c r="C113" s="15">
        <v>-53592206000000</v>
      </c>
      <c r="D113" s="14">
        <v>14417829000000</v>
      </c>
      <c r="E113" s="15">
        <f t="shared" si="4"/>
        <v>-3.7170787640774487</v>
      </c>
    </row>
    <row r="114" spans="1:5">
      <c r="A114" s="37" t="s">
        <v>34</v>
      </c>
      <c r="B114" s="3">
        <v>2017</v>
      </c>
      <c r="C114" s="15">
        <v>-1331648785000</v>
      </c>
      <c r="D114" s="4">
        <v>4181993107000</v>
      </c>
      <c r="E114" s="15">
        <f t="shared" si="4"/>
        <v>-0.3184244332615061</v>
      </c>
    </row>
    <row r="115" spans="1:5">
      <c r="A115" s="37"/>
      <c r="B115" s="3">
        <v>2018</v>
      </c>
      <c r="C115" s="15">
        <v>-2760542552000</v>
      </c>
      <c r="D115" s="4">
        <v>4069182342000</v>
      </c>
      <c r="E115" s="15">
        <f t="shared" si="4"/>
        <v>-0.67840227347570659</v>
      </c>
    </row>
    <row r="116" spans="1:5">
      <c r="A116" s="37"/>
      <c r="B116" s="3">
        <v>2019</v>
      </c>
      <c r="C116" s="15">
        <v>-2776547982000</v>
      </c>
      <c r="D116" s="4">
        <v>4068567272000</v>
      </c>
      <c r="E116" s="15">
        <f t="shared" si="4"/>
        <v>-0.68243875457296355</v>
      </c>
    </row>
    <row r="117" spans="1:5">
      <c r="A117" s="37"/>
      <c r="B117" s="3">
        <v>2020</v>
      </c>
      <c r="C117" s="15">
        <v>-2025021173000</v>
      </c>
      <c r="D117" s="4">
        <v>4870786420000</v>
      </c>
      <c r="E117" s="15">
        <f t="shared" si="4"/>
        <v>-0.41574829984025452</v>
      </c>
    </row>
    <row r="118" spans="1:5">
      <c r="A118" s="37"/>
      <c r="B118" s="3">
        <v>2021</v>
      </c>
      <c r="C118" s="15">
        <v>-1918275232000</v>
      </c>
      <c r="D118" s="8">
        <v>6107507765000</v>
      </c>
      <c r="E118" s="15">
        <f t="shared" si="4"/>
        <v>-0.31408477988238792</v>
      </c>
    </row>
    <row r="119" spans="1:5">
      <c r="A119" s="37" t="s">
        <v>35</v>
      </c>
      <c r="B119" s="3">
        <v>2017</v>
      </c>
      <c r="C119" s="15">
        <v>-6457433000000</v>
      </c>
      <c r="D119" s="17">
        <v>4256654000000</v>
      </c>
      <c r="E119" s="15">
        <f t="shared" si="4"/>
        <v>-1.517020880719927</v>
      </c>
    </row>
    <row r="120" spans="1:5">
      <c r="A120" s="37"/>
      <c r="B120" s="3">
        <v>2018</v>
      </c>
      <c r="C120" s="15">
        <v>-6560699000000</v>
      </c>
      <c r="D120" s="17">
        <v>4783616000000</v>
      </c>
      <c r="E120" s="15">
        <f t="shared" si="4"/>
        <v>-1.3714936566814728</v>
      </c>
    </row>
    <row r="121" spans="1:5">
      <c r="A121" s="37"/>
      <c r="B121" s="3">
        <v>2019</v>
      </c>
      <c r="C121" s="15">
        <v>-6777567000000</v>
      </c>
      <c r="D121" s="17">
        <v>5362924000000</v>
      </c>
      <c r="E121" s="15">
        <f t="shared" si="4"/>
        <v>-1.2637820338307983</v>
      </c>
    </row>
    <row r="122" spans="1:5">
      <c r="A122" s="37"/>
      <c r="B122" s="3">
        <v>2020</v>
      </c>
      <c r="C122" s="15">
        <v>-8771573000000</v>
      </c>
      <c r="D122" s="17">
        <v>5888856000000</v>
      </c>
      <c r="E122" s="15">
        <f t="shared" si="4"/>
        <v>-1.4895207150590879</v>
      </c>
    </row>
    <row r="123" spans="1:5">
      <c r="A123" s="37"/>
      <c r="B123" s="3">
        <v>2021</v>
      </c>
      <c r="C123" s="15">
        <v>-13669384000000</v>
      </c>
      <c r="D123" s="17">
        <v>6492354000000</v>
      </c>
      <c r="E123" s="15">
        <f t="shared" si="4"/>
        <v>-2.1054588212534315</v>
      </c>
    </row>
    <row r="124" spans="1:5">
      <c r="A124" s="37" t="s">
        <v>36</v>
      </c>
      <c r="B124" s="3">
        <v>2017</v>
      </c>
      <c r="C124" s="15">
        <v>-9180360115151</v>
      </c>
      <c r="D124" s="4">
        <v>1077617922938</v>
      </c>
      <c r="E124" s="15">
        <f t="shared" si="4"/>
        <v>-8.5191234478745628</v>
      </c>
    </row>
    <row r="125" spans="1:5">
      <c r="A125" s="37"/>
      <c r="B125" s="3">
        <v>2018</v>
      </c>
      <c r="C125" s="15">
        <v>-11817149200380</v>
      </c>
      <c r="D125" s="4">
        <v>1247852502884</v>
      </c>
      <c r="E125" s="15">
        <f t="shared" si="4"/>
        <v>-9.4699887791774682</v>
      </c>
    </row>
    <row r="126" spans="1:5">
      <c r="A126" s="37"/>
      <c r="B126" s="3">
        <v>2019</v>
      </c>
      <c r="C126" s="15">
        <v>-11910533252641</v>
      </c>
      <c r="D126" s="4">
        <v>1391999046712</v>
      </c>
      <c r="E126" s="15">
        <f t="shared" si="4"/>
        <v>-8.5564234262764192</v>
      </c>
    </row>
    <row r="127" spans="1:5">
      <c r="A127" s="37"/>
      <c r="B127" s="3">
        <v>2020</v>
      </c>
      <c r="C127" s="15">
        <v>-10959944886115</v>
      </c>
      <c r="D127" s="4">
        <v>1598672228267</v>
      </c>
      <c r="E127" s="15">
        <f t="shared" si="4"/>
        <v>-6.8556547692054739</v>
      </c>
    </row>
    <row r="128" spans="1:5">
      <c r="A128" s="37"/>
      <c r="B128" s="3">
        <v>2021</v>
      </c>
      <c r="C128" s="15">
        <v>-10486263219218</v>
      </c>
      <c r="D128" s="4">
        <v>1760590755177</v>
      </c>
      <c r="E128" s="15">
        <f t="shared" si="4"/>
        <v>-5.9561048973949484</v>
      </c>
    </row>
    <row r="130" spans="3:3">
      <c r="C130" s="6"/>
    </row>
  </sheetData>
  <mergeCells count="30">
    <mergeCell ref="E2:E3"/>
    <mergeCell ref="A119:A123"/>
    <mergeCell ref="A124:A128"/>
    <mergeCell ref="B1:B3"/>
    <mergeCell ref="C1:C3"/>
    <mergeCell ref="D2:D3"/>
    <mergeCell ref="A94:A98"/>
    <mergeCell ref="A99:A103"/>
    <mergeCell ref="A104:A108"/>
    <mergeCell ref="A109:A113"/>
    <mergeCell ref="A114:A118"/>
    <mergeCell ref="A74:A78"/>
    <mergeCell ref="A79:A83"/>
    <mergeCell ref="A84:A88"/>
    <mergeCell ref="A89:A93"/>
    <mergeCell ref="A49:A53"/>
    <mergeCell ref="A54:A58"/>
    <mergeCell ref="A59:A63"/>
    <mergeCell ref="A64:A68"/>
    <mergeCell ref="A69:A73"/>
    <mergeCell ref="A24:A28"/>
    <mergeCell ref="A29:A33"/>
    <mergeCell ref="A34:A38"/>
    <mergeCell ref="A39:A43"/>
    <mergeCell ref="A44:A48"/>
    <mergeCell ref="A1:A3"/>
    <mergeCell ref="A4:A8"/>
    <mergeCell ref="A9:A13"/>
    <mergeCell ref="A14:A18"/>
    <mergeCell ref="A19:A23"/>
  </mergeCells>
  <pageMargins left="0.7" right="0.7" top="0.75" bottom="0.75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topLeftCell="A127" workbookViewId="0">
      <selection activeCell="D13" sqref="D13"/>
    </sheetView>
  </sheetViews>
  <sheetFormatPr defaultColWidth="9" defaultRowHeight="14.4"/>
  <cols>
    <col min="3" max="3" width="19.109375" customWidth="1"/>
    <col min="4" max="4" width="19.88671875" customWidth="1"/>
    <col min="5" max="5" width="17.44140625" customWidth="1"/>
    <col min="6" max="6" width="16.6640625" customWidth="1"/>
    <col min="7" max="7" width="18.33203125" customWidth="1"/>
    <col min="8" max="8" width="17.21875" customWidth="1"/>
    <col min="9" max="9" width="20.5546875" customWidth="1"/>
  </cols>
  <sheetData>
    <row r="1" spans="1:10">
      <c r="A1" s="36" t="s">
        <v>41</v>
      </c>
      <c r="B1" s="36" t="s">
        <v>1</v>
      </c>
      <c r="C1" s="42" t="s">
        <v>5</v>
      </c>
      <c r="D1" s="43" t="s">
        <v>42</v>
      </c>
      <c r="E1" s="43" t="s">
        <v>43</v>
      </c>
      <c r="F1" s="43" t="s">
        <v>44</v>
      </c>
      <c r="G1" s="43" t="s">
        <v>45</v>
      </c>
      <c r="H1" s="43" t="s">
        <v>46</v>
      </c>
      <c r="I1" s="32" t="s">
        <v>47</v>
      </c>
      <c r="J1" s="30" t="s">
        <v>48</v>
      </c>
    </row>
    <row r="2" spans="1:10">
      <c r="A2" s="36"/>
      <c r="B2" s="36"/>
      <c r="C2" s="42"/>
      <c r="D2" s="43"/>
      <c r="E2" s="43"/>
      <c r="F2" s="43"/>
      <c r="G2" s="43"/>
      <c r="H2" s="43"/>
      <c r="I2" s="43" t="s">
        <v>49</v>
      </c>
      <c r="J2" s="39" t="s">
        <v>50</v>
      </c>
    </row>
    <row r="3" spans="1:10">
      <c r="A3" s="36"/>
      <c r="B3" s="36"/>
      <c r="C3" s="42"/>
      <c r="D3" s="43"/>
      <c r="E3" s="43"/>
      <c r="F3" s="43"/>
      <c r="G3" s="43"/>
      <c r="H3" s="43"/>
      <c r="I3" s="43"/>
      <c r="J3" s="39"/>
    </row>
    <row r="4" spans="1:10">
      <c r="A4" s="37" t="s">
        <v>12</v>
      </c>
      <c r="B4" s="3">
        <v>2017</v>
      </c>
      <c r="C4" s="15">
        <v>-26031760000000</v>
      </c>
      <c r="D4" s="64">
        <v>235650000000</v>
      </c>
      <c r="E4" s="23">
        <v>0</v>
      </c>
      <c r="F4" s="65">
        <v>517389000000</v>
      </c>
      <c r="G4" s="65">
        <v>867429000000</v>
      </c>
      <c r="H4" s="66">
        <v>3123334000000</v>
      </c>
      <c r="I4" s="15">
        <f>SUM(D4:H4)</f>
        <v>4743802000000</v>
      </c>
      <c r="J4" s="15">
        <f>(C4/I4)</f>
        <v>-5.487530887671956</v>
      </c>
    </row>
    <row r="5" spans="1:10">
      <c r="A5" s="37"/>
      <c r="B5" s="3">
        <v>2018</v>
      </c>
      <c r="C5" s="15">
        <v>-26225938000000</v>
      </c>
      <c r="D5" s="64">
        <v>245257000000</v>
      </c>
      <c r="E5" s="23">
        <v>0</v>
      </c>
      <c r="F5" s="65">
        <v>544611000000</v>
      </c>
      <c r="G5" s="65">
        <v>1032814000000</v>
      </c>
      <c r="H5" s="66">
        <v>3192966000000</v>
      </c>
      <c r="I5" s="15">
        <f t="shared" ref="I5:I36" si="0">SUM(D5:H5)</f>
        <v>5015648000000</v>
      </c>
      <c r="J5" s="15">
        <f t="shared" ref="J5:J36" si="1">(C5/I5)</f>
        <v>-5.2288234740555959</v>
      </c>
    </row>
    <row r="6" spans="1:10">
      <c r="A6" s="37"/>
      <c r="B6" s="3">
        <v>2019</v>
      </c>
      <c r="C6" s="15">
        <v>-31440739000000</v>
      </c>
      <c r="D6" s="64">
        <v>247690000000</v>
      </c>
      <c r="E6" s="23">
        <v>0</v>
      </c>
      <c r="F6" s="65">
        <v>600838000000</v>
      </c>
      <c r="G6" s="65">
        <v>1053020000000</v>
      </c>
      <c r="H6" s="64">
        <v>3414882000000</v>
      </c>
      <c r="I6" s="15">
        <f t="shared" si="0"/>
        <v>5316430000000</v>
      </c>
      <c r="J6" s="15">
        <f t="shared" si="1"/>
        <v>-5.9138818718576189</v>
      </c>
    </row>
    <row r="7" spans="1:10">
      <c r="A7" s="37"/>
      <c r="B7" s="3">
        <v>2020</v>
      </c>
      <c r="C7" s="15">
        <v>-32894722000000</v>
      </c>
      <c r="D7" s="64">
        <v>296567000000</v>
      </c>
      <c r="E7" s="23">
        <v>0</v>
      </c>
      <c r="F7" s="65">
        <v>606457000000</v>
      </c>
      <c r="G7" s="65">
        <v>1240904000000</v>
      </c>
      <c r="H7" s="15">
        <v>3748144000000</v>
      </c>
      <c r="I7" s="15">
        <f t="shared" si="0"/>
        <v>5892072000000</v>
      </c>
      <c r="J7" s="15">
        <f t="shared" si="1"/>
        <v>-5.5828784848521877</v>
      </c>
    </row>
    <row r="8" spans="1:10">
      <c r="A8" s="37"/>
      <c r="B8" s="3">
        <v>2021</v>
      </c>
      <c r="C8" s="15">
        <v>-36932917000000</v>
      </c>
      <c r="D8" s="67">
        <v>320887000000</v>
      </c>
      <c r="E8" s="23">
        <v>0</v>
      </c>
      <c r="F8" s="67">
        <v>790641000000</v>
      </c>
      <c r="G8" s="67">
        <v>1376117000000</v>
      </c>
      <c r="H8" s="67">
        <v>3280777000000</v>
      </c>
      <c r="I8" s="15">
        <f t="shared" si="0"/>
        <v>5768422000000</v>
      </c>
      <c r="J8" s="15">
        <f t="shared" si="1"/>
        <v>-6.402603172930136</v>
      </c>
    </row>
    <row r="9" spans="1:10">
      <c r="A9" s="37" t="s">
        <v>13</v>
      </c>
      <c r="B9" s="3">
        <v>2017</v>
      </c>
      <c r="C9" s="15">
        <v>-55015590000000</v>
      </c>
      <c r="D9" s="68">
        <v>953911000000</v>
      </c>
      <c r="E9" s="23">
        <v>0</v>
      </c>
      <c r="F9" s="69">
        <v>1353392000000</v>
      </c>
      <c r="G9" s="69">
        <v>2552326000000</v>
      </c>
      <c r="H9" s="68">
        <v>6462639000000</v>
      </c>
      <c r="I9" s="15">
        <f t="shared" si="0"/>
        <v>11322268000000</v>
      </c>
      <c r="J9" s="15">
        <f t="shared" si="1"/>
        <v>-4.8590609231295359</v>
      </c>
    </row>
    <row r="10" spans="1:10">
      <c r="A10" s="37"/>
      <c r="B10" s="3">
        <v>2018</v>
      </c>
      <c r="C10" s="15">
        <v>-57350155000000</v>
      </c>
      <c r="D10" s="68">
        <v>968945000000</v>
      </c>
      <c r="E10" s="23">
        <v>0</v>
      </c>
      <c r="F10" s="69">
        <v>1428406000000</v>
      </c>
      <c r="G10" s="69">
        <v>2637762000000</v>
      </c>
      <c r="H10" s="68">
        <v>6406539000000</v>
      </c>
      <c r="I10" s="15">
        <f t="shared" si="0"/>
        <v>11441652000000</v>
      </c>
      <c r="J10" s="15">
        <f t="shared" si="1"/>
        <v>-5.012401618227857</v>
      </c>
    </row>
    <row r="11" spans="1:10">
      <c r="A11" s="37"/>
      <c r="B11" s="3">
        <v>2019</v>
      </c>
      <c r="C11" s="15">
        <v>-58535550000000</v>
      </c>
      <c r="D11" s="67">
        <v>894417000000</v>
      </c>
      <c r="E11" s="23">
        <v>0</v>
      </c>
      <c r="F11" s="67">
        <v>1608483000000</v>
      </c>
      <c r="G11" s="67">
        <v>2816577000000</v>
      </c>
      <c r="H11" s="67">
        <v>6852215000000</v>
      </c>
      <c r="I11" s="15">
        <f t="shared" si="0"/>
        <v>12171692000000</v>
      </c>
      <c r="J11" s="15">
        <f t="shared" si="1"/>
        <v>-4.8091547173556481</v>
      </c>
    </row>
    <row r="12" spans="1:10">
      <c r="A12" s="37"/>
      <c r="B12" s="3">
        <v>2020</v>
      </c>
      <c r="C12" s="15">
        <v>-57733159000000</v>
      </c>
      <c r="D12" s="67">
        <v>887970000000</v>
      </c>
      <c r="E12" s="23">
        <v>0</v>
      </c>
      <c r="F12" s="67">
        <v>1604590000000</v>
      </c>
      <c r="G12" s="67">
        <v>2934690000000</v>
      </c>
      <c r="H12" s="67">
        <v>6750875000000</v>
      </c>
      <c r="I12" s="15">
        <f t="shared" si="0"/>
        <v>12178125000000</v>
      </c>
      <c r="J12" s="15">
        <f t="shared" si="1"/>
        <v>-4.7407264254554784</v>
      </c>
    </row>
    <row r="13" spans="1:10">
      <c r="A13" s="37"/>
      <c r="B13" s="3">
        <v>2021</v>
      </c>
      <c r="C13" s="15">
        <v>-69174897000000</v>
      </c>
      <c r="D13" s="67">
        <v>982942000000</v>
      </c>
      <c r="E13" s="23">
        <v>0</v>
      </c>
      <c r="F13" s="67">
        <v>1773063000000</v>
      </c>
      <c r="G13" s="67">
        <v>3307977000000</v>
      </c>
      <c r="H13" s="67">
        <v>6075229000000</v>
      </c>
      <c r="I13" s="15">
        <f t="shared" si="0"/>
        <v>12139211000000</v>
      </c>
      <c r="J13" s="15">
        <f t="shared" si="1"/>
        <v>-5.6984673056593218</v>
      </c>
    </row>
    <row r="14" spans="1:10">
      <c r="A14" s="37" t="s">
        <v>14</v>
      </c>
      <c r="B14" s="3">
        <v>2017</v>
      </c>
      <c r="C14" s="15">
        <v>-15800635800137</v>
      </c>
      <c r="D14" s="23">
        <v>0</v>
      </c>
      <c r="E14" s="15">
        <v>1042060864342</v>
      </c>
      <c r="F14" s="15">
        <v>106927561661</v>
      </c>
      <c r="G14" s="15">
        <v>212992655849</v>
      </c>
      <c r="H14" s="15">
        <v>841134323348</v>
      </c>
      <c r="I14" s="15">
        <f t="shared" si="0"/>
        <v>2203115405200</v>
      </c>
      <c r="J14" s="15">
        <f t="shared" si="1"/>
        <v>-7.1719510302741538</v>
      </c>
    </row>
    <row r="15" spans="1:10">
      <c r="A15" s="37"/>
      <c r="B15" s="3">
        <v>2018</v>
      </c>
      <c r="C15" s="15">
        <v>-18583065362635</v>
      </c>
      <c r="D15" s="23">
        <v>0</v>
      </c>
      <c r="E15" s="15">
        <v>1192656462187</v>
      </c>
      <c r="F15" s="15">
        <v>140109114408</v>
      </c>
      <c r="G15" s="15">
        <v>239460699475</v>
      </c>
      <c r="H15" s="15">
        <v>887569139386</v>
      </c>
      <c r="I15" s="15">
        <f t="shared" si="0"/>
        <v>2459795415456</v>
      </c>
      <c r="J15" s="15">
        <f t="shared" si="1"/>
        <v>-7.5547198949429895</v>
      </c>
    </row>
    <row r="16" spans="1:10">
      <c r="A16" s="37"/>
      <c r="B16" s="3">
        <v>2019</v>
      </c>
      <c r="C16" s="15">
        <v>-18544140165506</v>
      </c>
      <c r="D16" s="23">
        <v>0</v>
      </c>
      <c r="E16" s="70">
        <v>1249020013269</v>
      </c>
      <c r="F16" s="71">
        <v>170410307644</v>
      </c>
      <c r="G16" s="72">
        <v>264827232726</v>
      </c>
      <c r="H16" s="73">
        <v>1014057859281</v>
      </c>
      <c r="I16" s="15">
        <f t="shared" si="0"/>
        <v>2698315412920</v>
      </c>
      <c r="J16" s="15">
        <f t="shared" si="1"/>
        <v>-6.8724879518211459</v>
      </c>
    </row>
    <row r="17" spans="1:10">
      <c r="A17" s="37"/>
      <c r="B17" s="3">
        <v>2020</v>
      </c>
      <c r="C17" s="15">
        <v>-18182107751179</v>
      </c>
      <c r="D17" s="23">
        <v>0</v>
      </c>
      <c r="E17" s="67">
        <v>1369274922584</v>
      </c>
      <c r="F17" s="67">
        <v>139484276805</v>
      </c>
      <c r="G17" s="67">
        <v>300803769379</v>
      </c>
      <c r="H17" s="67">
        <v>1165037572205</v>
      </c>
      <c r="I17" s="15">
        <f t="shared" si="0"/>
        <v>2974600540973</v>
      </c>
      <c r="J17" s="15">
        <f t="shared" si="1"/>
        <v>-6.1124535885519551</v>
      </c>
    </row>
    <row r="18" spans="1:10">
      <c r="A18" s="37"/>
      <c r="B18" s="3">
        <v>2021</v>
      </c>
      <c r="C18" s="15">
        <v>-23275515289941</v>
      </c>
      <c r="D18" s="23">
        <v>0</v>
      </c>
      <c r="E18" s="67">
        <v>1451112285613</v>
      </c>
      <c r="F18" s="67">
        <v>149946965638</v>
      </c>
      <c r="G18" s="67">
        <v>306457944889</v>
      </c>
      <c r="H18" s="67">
        <v>1033992335046</v>
      </c>
      <c r="I18" s="15">
        <f t="shared" si="0"/>
        <v>2941509531186</v>
      </c>
      <c r="J18" s="15">
        <f t="shared" si="1"/>
        <v>-7.9127791506956102</v>
      </c>
    </row>
    <row r="19" spans="1:10">
      <c r="A19" s="37" t="s">
        <v>15</v>
      </c>
      <c r="B19" s="3">
        <v>2017</v>
      </c>
      <c r="C19" s="15">
        <v>-279578000000</v>
      </c>
      <c r="D19" s="23">
        <v>0</v>
      </c>
      <c r="E19" s="74">
        <v>98881000000</v>
      </c>
      <c r="F19" s="75">
        <v>68498000000</v>
      </c>
      <c r="G19" s="76">
        <v>76010000000</v>
      </c>
      <c r="H19" s="77">
        <v>14458000000</v>
      </c>
      <c r="I19" s="15">
        <f t="shared" si="0"/>
        <v>257847000000</v>
      </c>
      <c r="J19" s="15">
        <f t="shared" si="1"/>
        <v>-1.0842786613767079</v>
      </c>
    </row>
    <row r="20" spans="1:10">
      <c r="A20" s="37"/>
      <c r="B20" s="3">
        <v>2018</v>
      </c>
      <c r="C20" s="15">
        <v>-544821000000</v>
      </c>
      <c r="D20" s="23">
        <v>0</v>
      </c>
      <c r="E20" s="74">
        <v>100066000000</v>
      </c>
      <c r="F20" s="75">
        <v>80280000000</v>
      </c>
      <c r="G20" s="76">
        <v>77324000000</v>
      </c>
      <c r="H20" s="77">
        <v>13141000000</v>
      </c>
      <c r="I20" s="15">
        <f t="shared" si="0"/>
        <v>270811000000</v>
      </c>
      <c r="J20" s="15">
        <f t="shared" si="1"/>
        <v>-2.0118126663983369</v>
      </c>
    </row>
    <row r="21" spans="1:10">
      <c r="A21" s="37"/>
      <c r="B21" s="3">
        <v>2019</v>
      </c>
      <c r="C21" s="15">
        <v>-562065000000</v>
      </c>
      <c r="D21" s="23">
        <v>0</v>
      </c>
      <c r="E21" s="17">
        <v>108081000000</v>
      </c>
      <c r="F21" s="17">
        <v>96977000000</v>
      </c>
      <c r="G21" s="17">
        <v>72511000000</v>
      </c>
      <c r="H21" s="17">
        <v>13220000000</v>
      </c>
      <c r="I21" s="15">
        <f t="shared" si="0"/>
        <v>290789000000</v>
      </c>
      <c r="J21" s="15">
        <f t="shared" si="1"/>
        <v>-1.9328963612791406</v>
      </c>
    </row>
    <row r="22" spans="1:10">
      <c r="A22" s="37"/>
      <c r="B22" s="3">
        <v>2020</v>
      </c>
      <c r="C22" s="15">
        <v>-1017313000000</v>
      </c>
      <c r="D22" s="23">
        <v>0</v>
      </c>
      <c r="E22" s="78">
        <v>98430000000</v>
      </c>
      <c r="F22" s="78">
        <v>84249000000</v>
      </c>
      <c r="G22" s="78">
        <v>69633000000</v>
      </c>
      <c r="H22" s="79">
        <v>12419000000</v>
      </c>
      <c r="I22" s="15">
        <f t="shared" si="0"/>
        <v>264731000000</v>
      </c>
      <c r="J22" s="15">
        <f t="shared" si="1"/>
        <v>-3.8428178037328458</v>
      </c>
    </row>
    <row r="23" spans="1:10">
      <c r="A23" s="37"/>
      <c r="B23" s="3">
        <v>2021</v>
      </c>
      <c r="C23" s="15">
        <v>-717889000000</v>
      </c>
      <c r="D23" s="23">
        <v>0</v>
      </c>
      <c r="E23" s="78">
        <v>80106000000</v>
      </c>
      <c r="F23" s="78">
        <v>89924000000</v>
      </c>
      <c r="G23" s="78">
        <v>72234000000</v>
      </c>
      <c r="H23" s="79">
        <v>7177000000</v>
      </c>
      <c r="I23" s="15">
        <f t="shared" si="0"/>
        <v>249441000000</v>
      </c>
      <c r="J23" s="15">
        <f t="shared" si="1"/>
        <v>-2.8779911882970324</v>
      </c>
    </row>
    <row r="24" spans="1:10">
      <c r="A24" s="37" t="s">
        <v>16</v>
      </c>
      <c r="B24" s="3">
        <v>2017</v>
      </c>
      <c r="C24" s="15">
        <v>-3650935000000</v>
      </c>
      <c r="D24" s="23">
        <v>0</v>
      </c>
      <c r="E24" s="17">
        <v>86716000000</v>
      </c>
      <c r="F24" s="17">
        <v>65212000000</v>
      </c>
      <c r="G24" s="17">
        <v>92826000000</v>
      </c>
      <c r="H24" s="80">
        <v>35130000000</v>
      </c>
      <c r="I24" s="15">
        <f t="shared" si="0"/>
        <v>279884000000</v>
      </c>
      <c r="J24" s="15">
        <f t="shared" si="1"/>
        <v>-13.044457703905904</v>
      </c>
    </row>
    <row r="25" spans="1:10">
      <c r="A25" s="37"/>
      <c r="B25" s="3">
        <v>2018</v>
      </c>
      <c r="C25" s="15">
        <v>-4459991000000</v>
      </c>
      <c r="D25" s="23">
        <v>0</v>
      </c>
      <c r="E25" s="17">
        <v>81539000000</v>
      </c>
      <c r="F25" s="17">
        <v>68743000000</v>
      </c>
      <c r="G25" s="17">
        <v>113711000000</v>
      </c>
      <c r="H25" s="80">
        <v>38422000000</v>
      </c>
      <c r="I25" s="15">
        <f t="shared" si="0"/>
        <v>302415000000</v>
      </c>
      <c r="J25" s="15">
        <f t="shared" si="1"/>
        <v>-14.747915943322917</v>
      </c>
    </row>
    <row r="26" spans="1:10">
      <c r="A26" s="37"/>
      <c r="B26" s="3">
        <v>2019</v>
      </c>
      <c r="C26" s="15">
        <v>-4549136000000</v>
      </c>
      <c r="D26" s="23">
        <v>0</v>
      </c>
      <c r="E26" s="17">
        <v>97493000000</v>
      </c>
      <c r="F26" s="67">
        <v>81637000000</v>
      </c>
      <c r="G26" s="67">
        <v>108168000000</v>
      </c>
      <c r="H26" s="67">
        <v>42367000000</v>
      </c>
      <c r="I26" s="15">
        <f t="shared" si="0"/>
        <v>329665000000</v>
      </c>
      <c r="J26" s="15">
        <f t="shared" si="1"/>
        <v>-13.799268954848104</v>
      </c>
    </row>
    <row r="27" spans="1:10">
      <c r="A27" s="37"/>
      <c r="B27" s="3">
        <v>2020</v>
      </c>
      <c r="C27" s="15">
        <v>-4097375000000</v>
      </c>
      <c r="D27" s="23">
        <v>0</v>
      </c>
      <c r="E27" s="15">
        <v>107452000000</v>
      </c>
      <c r="F27" s="67">
        <v>91707000000</v>
      </c>
      <c r="G27" s="67">
        <v>118297000000</v>
      </c>
      <c r="H27" s="67">
        <v>45890000000</v>
      </c>
      <c r="I27" s="15">
        <f t="shared" si="0"/>
        <v>363346000000</v>
      </c>
      <c r="J27" s="15">
        <f t="shared" si="1"/>
        <v>-11.2767857634321</v>
      </c>
    </row>
    <row r="28" spans="1:10">
      <c r="A28" s="37"/>
      <c r="B28" s="3">
        <v>2021</v>
      </c>
      <c r="C28" s="15">
        <v>-4623512000000</v>
      </c>
      <c r="D28" s="23">
        <v>0</v>
      </c>
      <c r="E28" s="80">
        <v>109299000000</v>
      </c>
      <c r="F28" s="17">
        <v>91004000000</v>
      </c>
      <c r="G28" s="17">
        <v>109491000000</v>
      </c>
      <c r="H28" s="67">
        <v>48571000000</v>
      </c>
      <c r="I28" s="15">
        <f t="shared" si="0"/>
        <v>358365000000</v>
      </c>
      <c r="J28" s="15">
        <f t="shared" si="1"/>
        <v>-12.901684037224618</v>
      </c>
    </row>
    <row r="29" spans="1:10">
      <c r="A29" s="37" t="s">
        <v>17</v>
      </c>
      <c r="B29" s="3">
        <v>2017</v>
      </c>
      <c r="C29" s="15">
        <v>-2300492162538</v>
      </c>
      <c r="D29" s="23">
        <v>0</v>
      </c>
      <c r="E29" s="81">
        <v>177875315017</v>
      </c>
      <c r="F29" s="81">
        <v>17930239598</v>
      </c>
      <c r="G29" s="23">
        <v>66370464105</v>
      </c>
      <c r="H29" s="82">
        <v>14381510266</v>
      </c>
      <c r="I29" s="15">
        <f t="shared" si="0"/>
        <v>276557528986</v>
      </c>
      <c r="J29" s="15">
        <f t="shared" si="1"/>
        <v>-8.3183132673074187</v>
      </c>
    </row>
    <row r="30" spans="1:10">
      <c r="A30" s="37"/>
      <c r="B30" s="3">
        <v>2018</v>
      </c>
      <c r="C30" s="15">
        <v>-2208783219984</v>
      </c>
      <c r="D30" s="23">
        <v>0</v>
      </c>
      <c r="E30" s="81">
        <v>170236287361</v>
      </c>
      <c r="F30" s="81">
        <v>19680737812</v>
      </c>
      <c r="G30" s="23">
        <v>77111427894</v>
      </c>
      <c r="H30" s="82">
        <v>14926093819</v>
      </c>
      <c r="I30" s="15">
        <f t="shared" si="0"/>
        <v>281954546886</v>
      </c>
      <c r="J30" s="15">
        <f t="shared" si="1"/>
        <v>-7.8338272759866374</v>
      </c>
    </row>
    <row r="31" spans="1:10">
      <c r="A31" s="37"/>
      <c r="B31" s="3">
        <v>2019</v>
      </c>
      <c r="C31" s="15">
        <v>-2201108075250</v>
      </c>
      <c r="D31" s="23">
        <v>0</v>
      </c>
      <c r="E31" s="67">
        <v>198191487316</v>
      </c>
      <c r="F31" s="67">
        <v>24262279585</v>
      </c>
      <c r="G31" s="67">
        <v>66043903240</v>
      </c>
      <c r="H31" s="67">
        <v>16889977822</v>
      </c>
      <c r="I31" s="15">
        <f t="shared" si="0"/>
        <v>305387647963</v>
      </c>
      <c r="J31" s="15">
        <f t="shared" si="1"/>
        <v>-7.2075871107815095</v>
      </c>
    </row>
    <row r="32" spans="1:10">
      <c r="A32" s="37"/>
      <c r="B32" s="3">
        <v>2020</v>
      </c>
      <c r="C32" s="15">
        <v>-2425691184254.5601</v>
      </c>
      <c r="D32" s="23">
        <v>0</v>
      </c>
      <c r="E32" s="83">
        <v>236569284.44</v>
      </c>
      <c r="F32" s="67">
        <v>27880020872</v>
      </c>
      <c r="G32" s="67">
        <v>70422453817</v>
      </c>
      <c r="H32" s="67">
        <v>21790589069</v>
      </c>
      <c r="I32" s="15">
        <f t="shared" si="0"/>
        <v>120329633042.44</v>
      </c>
      <c r="J32" s="15">
        <f t="shared" si="1"/>
        <v>-20.158718371550457</v>
      </c>
    </row>
    <row r="33" spans="1:10">
      <c r="A33" s="37"/>
      <c r="B33" s="3">
        <v>2021</v>
      </c>
      <c r="C33" s="15">
        <v>-2634047943048</v>
      </c>
      <c r="D33" s="23">
        <v>0</v>
      </c>
      <c r="E33" s="84">
        <v>259858741966</v>
      </c>
      <c r="F33" s="84">
        <v>29834479298</v>
      </c>
      <c r="G33" s="84">
        <v>72145581035</v>
      </c>
      <c r="H33" s="84">
        <v>-2425162717</v>
      </c>
      <c r="I33" s="15">
        <f t="shared" si="0"/>
        <v>359413639582</v>
      </c>
      <c r="J33" s="15">
        <f t="shared" si="1"/>
        <v>-7.3287367338407412</v>
      </c>
    </row>
    <row r="34" spans="1:10">
      <c r="A34" s="37" t="s">
        <v>18</v>
      </c>
      <c r="B34" s="3">
        <v>2017</v>
      </c>
      <c r="C34" s="15">
        <v>-1736051947343</v>
      </c>
      <c r="D34" s="23">
        <v>0</v>
      </c>
      <c r="E34" s="85">
        <v>179642141462</v>
      </c>
      <c r="F34" s="85">
        <v>146634971763</v>
      </c>
      <c r="G34" s="85">
        <v>196730835693</v>
      </c>
      <c r="H34" s="86">
        <v>109811309791</v>
      </c>
      <c r="I34" s="15">
        <f t="shared" si="0"/>
        <v>632819258709</v>
      </c>
      <c r="J34" s="15">
        <f t="shared" si="1"/>
        <v>-2.743361431326663</v>
      </c>
    </row>
    <row r="35" spans="1:10">
      <c r="A35" s="37"/>
      <c r="B35" s="3">
        <v>2018</v>
      </c>
      <c r="C35" s="15">
        <v>-1955479688622</v>
      </c>
      <c r="D35" s="23">
        <v>0</v>
      </c>
      <c r="E35" s="85">
        <v>212800325847</v>
      </c>
      <c r="F35" s="85">
        <v>166213441598</v>
      </c>
      <c r="G35" s="85">
        <v>241589892647</v>
      </c>
      <c r="H35" s="86">
        <v>127159228820</v>
      </c>
      <c r="I35" s="15">
        <f t="shared" si="0"/>
        <v>747762888912</v>
      </c>
      <c r="J35" s="15">
        <f t="shared" si="1"/>
        <v>-2.6151066302143398</v>
      </c>
    </row>
    <row r="36" spans="1:10">
      <c r="A36" s="37"/>
      <c r="B36" s="3">
        <v>2019</v>
      </c>
      <c r="C36" s="15">
        <v>-2195516584810</v>
      </c>
      <c r="D36" s="23">
        <v>0</v>
      </c>
      <c r="E36" s="67">
        <v>234511268835</v>
      </c>
      <c r="F36" s="67">
        <v>214558487019</v>
      </c>
      <c r="G36" s="67">
        <v>249227068981</v>
      </c>
      <c r="H36" s="67">
        <v>154528964003</v>
      </c>
      <c r="I36" s="15">
        <f t="shared" si="0"/>
        <v>852825788838</v>
      </c>
      <c r="J36" s="15">
        <f t="shared" si="1"/>
        <v>-2.5744021974305622</v>
      </c>
    </row>
    <row r="37" spans="1:10">
      <c r="A37" s="37"/>
      <c r="B37" s="3">
        <v>2020</v>
      </c>
      <c r="C37" s="15">
        <v>-2135340766428</v>
      </c>
      <c r="D37" s="23">
        <v>0</v>
      </c>
      <c r="E37" s="67">
        <v>257686214441</v>
      </c>
      <c r="F37" s="67">
        <v>305633872808</v>
      </c>
      <c r="G37" s="67">
        <v>252615542047</v>
      </c>
      <c r="H37" s="67">
        <v>198919314000</v>
      </c>
      <c r="I37" s="15">
        <f t="shared" ref="I37:I68" si="2">SUM(D37:H37)</f>
        <v>1014854943296</v>
      </c>
      <c r="J37" s="15">
        <f t="shared" ref="J37:J68" si="3">(C37/I37)</f>
        <v>-2.1040847074094517</v>
      </c>
    </row>
    <row r="38" spans="1:10">
      <c r="A38" s="37"/>
      <c r="B38" s="3">
        <v>2021</v>
      </c>
      <c r="C38" s="15">
        <v>-1856227758516</v>
      </c>
      <c r="D38" s="23">
        <v>0</v>
      </c>
      <c r="E38" s="67">
        <v>255178812456</v>
      </c>
      <c r="F38" s="67">
        <v>285058684503</v>
      </c>
      <c r="G38" s="67">
        <v>199369089073</v>
      </c>
      <c r="H38" s="67">
        <v>203528974000</v>
      </c>
      <c r="I38" s="15">
        <f t="shared" si="2"/>
        <v>943135560032</v>
      </c>
      <c r="J38" s="15">
        <f t="shared" si="3"/>
        <v>-1.9681452350847839</v>
      </c>
    </row>
    <row r="39" spans="1:10">
      <c r="A39" s="37" t="s">
        <v>19</v>
      </c>
      <c r="B39" s="3">
        <v>2017</v>
      </c>
      <c r="C39" s="15">
        <v>-384916365369</v>
      </c>
      <c r="D39" s="23">
        <v>0</v>
      </c>
      <c r="E39" s="15">
        <v>84280151379</v>
      </c>
      <c r="F39" s="15">
        <v>18301393029</v>
      </c>
      <c r="G39" s="15">
        <v>20900615721</v>
      </c>
      <c r="H39" s="15">
        <v>10967291645</v>
      </c>
      <c r="I39" s="15">
        <f t="shared" si="2"/>
        <v>134449451774</v>
      </c>
      <c r="J39" s="15">
        <f t="shared" si="3"/>
        <v>-2.8629076600179606</v>
      </c>
    </row>
    <row r="40" spans="1:10">
      <c r="A40" s="37"/>
      <c r="B40" s="3">
        <v>2018</v>
      </c>
      <c r="C40" s="15">
        <v>-1011541124010</v>
      </c>
      <c r="D40" s="23">
        <v>0</v>
      </c>
      <c r="E40" s="15">
        <v>104209281975</v>
      </c>
      <c r="F40" s="15">
        <v>21227200025</v>
      </c>
      <c r="G40" s="15">
        <v>28883471001</v>
      </c>
      <c r="H40" s="15">
        <v>12613462879</v>
      </c>
      <c r="I40" s="15">
        <f t="shared" si="2"/>
        <v>166933415880</v>
      </c>
      <c r="J40" s="15">
        <f t="shared" si="3"/>
        <v>-6.0595484653422886</v>
      </c>
    </row>
    <row r="41" spans="1:10">
      <c r="A41" s="37"/>
      <c r="B41" s="3">
        <v>2019</v>
      </c>
      <c r="C41" s="15">
        <v>-574602087219</v>
      </c>
      <c r="D41" s="23">
        <v>0</v>
      </c>
      <c r="E41" s="15">
        <v>139027807534</v>
      </c>
      <c r="F41" s="15">
        <v>26128915957</v>
      </c>
      <c r="G41" s="15">
        <v>25371255217</v>
      </c>
      <c r="H41" s="15">
        <v>18295327940</v>
      </c>
      <c r="I41" s="15">
        <f t="shared" si="2"/>
        <v>208823306648</v>
      </c>
      <c r="J41" s="15">
        <f t="shared" si="3"/>
        <v>-2.7516185642418245</v>
      </c>
    </row>
    <row r="42" spans="1:10">
      <c r="A42" s="37"/>
      <c r="B42" s="3">
        <v>2020</v>
      </c>
      <c r="C42" s="15">
        <v>-470405286652</v>
      </c>
      <c r="D42" s="23">
        <v>0</v>
      </c>
      <c r="E42" s="15">
        <v>126377390858</v>
      </c>
      <c r="F42" s="15">
        <v>26560623093</v>
      </c>
      <c r="G42" s="15">
        <v>30580063042</v>
      </c>
      <c r="H42" s="15">
        <v>20506340186</v>
      </c>
      <c r="I42" s="15">
        <f t="shared" si="2"/>
        <v>204024417179</v>
      </c>
      <c r="J42" s="15">
        <f t="shared" si="3"/>
        <v>-2.305632302036142</v>
      </c>
    </row>
    <row r="43" spans="1:10">
      <c r="A43" s="37"/>
      <c r="B43" s="3">
        <v>2021</v>
      </c>
      <c r="C43" s="15">
        <v>-499979446918</v>
      </c>
      <c r="D43" s="23">
        <v>0</v>
      </c>
      <c r="E43" s="15">
        <v>119527662778</v>
      </c>
      <c r="F43" s="15">
        <v>19873184140</v>
      </c>
      <c r="G43" s="15" t="s">
        <v>51</v>
      </c>
      <c r="H43" s="15">
        <v>16795717910</v>
      </c>
      <c r="I43" s="15">
        <f t="shared" si="2"/>
        <v>156196564828</v>
      </c>
      <c r="J43" s="15">
        <f t="shared" si="3"/>
        <v>-3.2009631419779665</v>
      </c>
    </row>
    <row r="44" spans="1:10">
      <c r="A44" s="37" t="s">
        <v>20</v>
      </c>
      <c r="B44" s="3">
        <v>2017</v>
      </c>
      <c r="C44" s="15">
        <v>-628904000000</v>
      </c>
      <c r="D44" s="23">
        <v>0</v>
      </c>
      <c r="E44" s="15">
        <v>13481000000</v>
      </c>
      <c r="F44" s="15">
        <v>62338000000</v>
      </c>
      <c r="G44" s="15">
        <v>24169000000</v>
      </c>
      <c r="H44" s="15">
        <v>37360000000</v>
      </c>
      <c r="I44" s="15">
        <f t="shared" si="2"/>
        <v>137348000000</v>
      </c>
      <c r="J44" s="15">
        <f t="shared" si="3"/>
        <v>-4.5789090485482129</v>
      </c>
    </row>
    <row r="45" spans="1:10">
      <c r="A45" s="37"/>
      <c r="B45" s="3">
        <v>2018</v>
      </c>
      <c r="C45" s="15">
        <v>-594458000000</v>
      </c>
      <c r="D45" s="23">
        <v>0</v>
      </c>
      <c r="E45" s="15">
        <v>13481000000</v>
      </c>
      <c r="F45" s="15">
        <v>47991000000</v>
      </c>
      <c r="G45" s="15">
        <v>29170000000</v>
      </c>
      <c r="H45" s="15">
        <v>33944000000</v>
      </c>
      <c r="I45" s="15">
        <f t="shared" si="2"/>
        <v>124586000000</v>
      </c>
      <c r="J45" s="15">
        <f t="shared" si="3"/>
        <v>-4.7714670990319936</v>
      </c>
    </row>
    <row r="46" spans="1:10">
      <c r="A46" s="37"/>
      <c r="B46" s="3">
        <v>2019</v>
      </c>
      <c r="C46" s="15">
        <v>-390710000000</v>
      </c>
      <c r="D46" s="23">
        <v>0</v>
      </c>
      <c r="E46" s="15">
        <v>118760000000</v>
      </c>
      <c r="F46" s="15">
        <v>38586000000</v>
      </c>
      <c r="G46" s="15">
        <v>28586000000</v>
      </c>
      <c r="H46" s="67">
        <v>39199000000</v>
      </c>
      <c r="I46" s="15">
        <f t="shared" si="2"/>
        <v>225131000000</v>
      </c>
      <c r="J46" s="15">
        <f t="shared" si="3"/>
        <v>-1.735478454766336</v>
      </c>
    </row>
    <row r="47" spans="1:10">
      <c r="A47" s="37"/>
      <c r="B47" s="3">
        <v>2020</v>
      </c>
      <c r="C47" s="15">
        <v>-213525000000</v>
      </c>
      <c r="D47" s="23">
        <v>0</v>
      </c>
      <c r="E47" s="15">
        <v>106930000000</v>
      </c>
      <c r="F47" s="15">
        <v>32507000000</v>
      </c>
      <c r="G47" s="15">
        <v>26809000000</v>
      </c>
      <c r="H47" s="67">
        <v>47324000000</v>
      </c>
      <c r="I47" s="15">
        <f t="shared" si="2"/>
        <v>213570000000</v>
      </c>
      <c r="J47" s="15">
        <f t="shared" si="3"/>
        <v>-0.99978929624947321</v>
      </c>
    </row>
    <row r="48" spans="1:10">
      <c r="A48" s="37"/>
      <c r="B48" s="3">
        <v>2021</v>
      </c>
      <c r="C48" s="15">
        <v>-263574000000</v>
      </c>
      <c r="D48" s="23">
        <v>0</v>
      </c>
      <c r="E48" s="15">
        <v>16236000000</v>
      </c>
      <c r="F48" s="15">
        <v>32167000000</v>
      </c>
      <c r="G48" s="15">
        <v>30105000000</v>
      </c>
      <c r="H48" s="67">
        <v>38535000000</v>
      </c>
      <c r="I48" s="15">
        <f t="shared" si="2"/>
        <v>117043000000</v>
      </c>
      <c r="J48" s="15">
        <f t="shared" si="3"/>
        <v>-2.2519415941149834</v>
      </c>
    </row>
    <row r="49" spans="1:10">
      <c r="A49" s="37" t="s">
        <v>21</v>
      </c>
      <c r="B49" s="3">
        <v>2017</v>
      </c>
      <c r="C49" s="15">
        <v>-75893797</v>
      </c>
      <c r="D49" s="23">
        <v>0</v>
      </c>
      <c r="E49" s="15">
        <v>26928647</v>
      </c>
      <c r="F49" s="15">
        <v>27575403</v>
      </c>
      <c r="G49" s="15">
        <v>38916051</v>
      </c>
      <c r="H49" s="15">
        <v>53455210</v>
      </c>
      <c r="I49" s="15">
        <f t="shared" si="2"/>
        <v>146875311</v>
      </c>
      <c r="J49" s="15">
        <f t="shared" si="3"/>
        <v>-0.51672263012263508</v>
      </c>
    </row>
    <row r="50" spans="1:10">
      <c r="A50" s="37"/>
      <c r="B50" s="3">
        <v>2018</v>
      </c>
      <c r="C50" s="15">
        <v>-40357109</v>
      </c>
      <c r="D50" s="23">
        <v>0</v>
      </c>
      <c r="E50" s="15">
        <v>32689445</v>
      </c>
      <c r="F50" s="15">
        <v>31624349</v>
      </c>
      <c r="G50" s="15">
        <v>44053407</v>
      </c>
      <c r="H50" s="15">
        <v>43696259</v>
      </c>
      <c r="I50" s="15">
        <f t="shared" si="2"/>
        <v>152063460</v>
      </c>
      <c r="J50" s="15">
        <f t="shared" si="3"/>
        <v>-0.26539649301679707</v>
      </c>
    </row>
    <row r="51" spans="1:10">
      <c r="A51" s="37"/>
      <c r="B51" s="3">
        <v>2019</v>
      </c>
      <c r="C51" s="15">
        <v>-60311414</v>
      </c>
      <c r="D51" s="23">
        <v>0</v>
      </c>
      <c r="E51" s="15">
        <v>29565058</v>
      </c>
      <c r="F51" s="15">
        <v>30155818</v>
      </c>
      <c r="G51" s="15">
        <v>33141844</v>
      </c>
      <c r="H51" s="15">
        <v>10061987</v>
      </c>
      <c r="I51" s="15">
        <f t="shared" si="2"/>
        <v>102924707</v>
      </c>
      <c r="J51" s="15">
        <f t="shared" si="3"/>
        <v>-0.58597605723570334</v>
      </c>
    </row>
    <row r="52" spans="1:10">
      <c r="A52" s="37"/>
      <c r="B52" s="3">
        <v>2020</v>
      </c>
      <c r="C52" s="15">
        <v>-194700892</v>
      </c>
      <c r="D52" s="23">
        <v>0</v>
      </c>
      <c r="E52" s="15">
        <v>29243177</v>
      </c>
      <c r="F52" s="15">
        <v>31474048</v>
      </c>
      <c r="G52" s="15">
        <v>40289207</v>
      </c>
      <c r="H52" s="15">
        <v>12117526</v>
      </c>
      <c r="I52" s="15">
        <f t="shared" si="2"/>
        <v>113123958</v>
      </c>
      <c r="J52" s="15">
        <f t="shared" si="3"/>
        <v>-1.7211287108607003</v>
      </c>
    </row>
    <row r="53" spans="1:10">
      <c r="A53" s="37"/>
      <c r="B53" s="3">
        <v>2021</v>
      </c>
      <c r="C53" s="15">
        <v>-159058640</v>
      </c>
      <c r="D53" s="23">
        <v>0</v>
      </c>
      <c r="E53" s="15">
        <v>33714928</v>
      </c>
      <c r="F53" s="15">
        <v>34056981</v>
      </c>
      <c r="G53" s="15">
        <v>38310929</v>
      </c>
      <c r="H53" s="15">
        <v>10890211</v>
      </c>
      <c r="I53" s="15">
        <f t="shared" si="2"/>
        <v>116973049</v>
      </c>
      <c r="J53" s="15">
        <f t="shared" si="3"/>
        <v>-1.3597887834829372</v>
      </c>
    </row>
    <row r="54" spans="1:10">
      <c r="A54" s="37" t="s">
        <v>22</v>
      </c>
      <c r="B54" s="3">
        <v>2017</v>
      </c>
      <c r="C54" s="15">
        <v>-767493325006</v>
      </c>
      <c r="D54" s="23">
        <v>0</v>
      </c>
      <c r="E54" s="15">
        <v>14450605658</v>
      </c>
      <c r="F54" s="23">
        <v>0</v>
      </c>
      <c r="G54" s="15">
        <v>74699748470</v>
      </c>
      <c r="H54" s="23">
        <v>7703074000</v>
      </c>
      <c r="I54" s="15">
        <f t="shared" si="2"/>
        <v>96853428128</v>
      </c>
      <c r="J54" s="15">
        <f t="shared" si="3"/>
        <v>-7.9242762991485716</v>
      </c>
    </row>
    <row r="55" spans="1:10">
      <c r="A55" s="37"/>
      <c r="B55" s="3">
        <v>2018</v>
      </c>
      <c r="C55" s="15">
        <v>-728452541194</v>
      </c>
      <c r="D55" s="23">
        <v>0</v>
      </c>
      <c r="E55" s="15">
        <v>15959655994</v>
      </c>
      <c r="F55" s="23">
        <v>0</v>
      </c>
      <c r="G55" s="15">
        <v>76779370021</v>
      </c>
      <c r="H55" s="23">
        <v>5514172000</v>
      </c>
      <c r="I55" s="15">
        <f t="shared" si="2"/>
        <v>98253198015</v>
      </c>
      <c r="J55" s="15">
        <f t="shared" si="3"/>
        <v>-7.4140339033319762</v>
      </c>
    </row>
    <row r="56" spans="1:10">
      <c r="A56" s="37"/>
      <c r="B56" s="3">
        <v>2019</v>
      </c>
      <c r="C56" s="15">
        <v>-765615499974</v>
      </c>
      <c r="D56" s="23">
        <v>0</v>
      </c>
      <c r="E56" s="15">
        <v>17084764368</v>
      </c>
      <c r="F56" s="23">
        <v>0</v>
      </c>
      <c r="G56" s="15">
        <v>84854444306</v>
      </c>
      <c r="H56" s="15">
        <v>9991949000</v>
      </c>
      <c r="I56" s="15">
        <f t="shared" si="2"/>
        <v>111931157674</v>
      </c>
      <c r="J56" s="15">
        <f t="shared" si="3"/>
        <v>-6.8400570125778435</v>
      </c>
    </row>
    <row r="57" spans="1:10">
      <c r="A57" s="37"/>
      <c r="B57" s="3">
        <v>2020</v>
      </c>
      <c r="C57" s="15">
        <v>-768452056924</v>
      </c>
      <c r="D57" s="23">
        <v>0</v>
      </c>
      <c r="E57" s="15">
        <v>19997663365</v>
      </c>
      <c r="F57" s="23">
        <v>0</v>
      </c>
      <c r="G57" s="15">
        <v>84309776352</v>
      </c>
      <c r="H57" s="15">
        <v>8863507000</v>
      </c>
      <c r="I57" s="15">
        <f t="shared" si="2"/>
        <v>113170946717</v>
      </c>
      <c r="J57" s="15">
        <f t="shared" si="3"/>
        <v>-6.7901884645855564</v>
      </c>
    </row>
    <row r="58" spans="1:10">
      <c r="A58" s="37"/>
      <c r="B58" s="3">
        <v>2021</v>
      </c>
      <c r="C58" s="15">
        <v>-701342542582</v>
      </c>
      <c r="D58" s="23">
        <v>0</v>
      </c>
      <c r="E58" s="15">
        <v>18583721406</v>
      </c>
      <c r="F58" s="17">
        <v>0</v>
      </c>
      <c r="G58" s="15">
        <v>84462532532</v>
      </c>
      <c r="H58" s="15">
        <v>361509000</v>
      </c>
      <c r="I58" s="15">
        <f t="shared" si="2"/>
        <v>103407762938</v>
      </c>
      <c r="J58" s="15">
        <f t="shared" si="3"/>
        <v>-6.7823006963461987</v>
      </c>
    </row>
    <row r="59" spans="1:10">
      <c r="A59" s="38" t="s">
        <v>23</v>
      </c>
      <c r="B59" s="3">
        <v>2017</v>
      </c>
      <c r="C59" s="15">
        <v>-841880240035</v>
      </c>
      <c r="D59" s="17">
        <v>2608186020</v>
      </c>
      <c r="E59" s="15">
        <v>34564009146</v>
      </c>
      <c r="F59" s="17">
        <v>62373565933</v>
      </c>
      <c r="G59" s="15">
        <v>43436935561</v>
      </c>
      <c r="H59" s="15">
        <v>82350691737</v>
      </c>
      <c r="I59" s="15">
        <f t="shared" si="2"/>
        <v>225333388397</v>
      </c>
      <c r="J59" s="15">
        <f t="shared" si="3"/>
        <v>-3.7361539984112202</v>
      </c>
    </row>
    <row r="60" spans="1:10">
      <c r="A60" s="38"/>
      <c r="B60" s="3">
        <v>2018</v>
      </c>
      <c r="C60" s="15">
        <v>-942851861336</v>
      </c>
      <c r="D60" s="17">
        <v>3172779180</v>
      </c>
      <c r="E60" s="15">
        <v>40730338368</v>
      </c>
      <c r="F60" s="17">
        <v>71924524987</v>
      </c>
      <c r="G60" s="15">
        <v>47221917270</v>
      </c>
      <c r="H60" s="17">
        <v>84374740368</v>
      </c>
      <c r="I60" s="15">
        <f t="shared" si="2"/>
        <v>247424300173</v>
      </c>
      <c r="J60" s="15">
        <f t="shared" si="3"/>
        <v>-3.8106679929043121</v>
      </c>
    </row>
    <row r="61" spans="1:10">
      <c r="A61" s="38"/>
      <c r="B61" s="3">
        <v>2019</v>
      </c>
      <c r="C61" s="15">
        <v>-1147568931397</v>
      </c>
      <c r="D61" s="17">
        <v>3450105294</v>
      </c>
      <c r="E61" s="15">
        <v>44044696115</v>
      </c>
      <c r="F61" s="17">
        <v>83680995382</v>
      </c>
      <c r="G61" s="15">
        <v>52150683922</v>
      </c>
      <c r="H61" s="15">
        <v>13583709971</v>
      </c>
      <c r="I61" s="15">
        <f t="shared" si="2"/>
        <v>196910190684</v>
      </c>
      <c r="J61" s="15">
        <f t="shared" si="3"/>
        <v>-5.8278798441600719</v>
      </c>
    </row>
    <row r="62" spans="1:10">
      <c r="A62" s="38"/>
      <c r="B62" s="3">
        <v>2020</v>
      </c>
      <c r="C62" s="15">
        <v>-1143060457510</v>
      </c>
      <c r="D62" s="17">
        <v>3433618275</v>
      </c>
      <c r="E62" s="15">
        <v>40609285669</v>
      </c>
      <c r="F62" s="17">
        <v>86247697597</v>
      </c>
      <c r="G62" s="15">
        <v>58164060590</v>
      </c>
      <c r="H62" s="15">
        <v>14253989340</v>
      </c>
      <c r="I62" s="15">
        <f t="shared" si="2"/>
        <v>202708651471</v>
      </c>
      <c r="J62" s="15">
        <f t="shared" si="3"/>
        <v>-5.6389327698405074</v>
      </c>
    </row>
    <row r="63" spans="1:10">
      <c r="A63" s="38"/>
      <c r="B63" s="3">
        <v>2021</v>
      </c>
      <c r="C63" s="15">
        <v>-1101647058930</v>
      </c>
      <c r="D63" s="17">
        <v>3533983389</v>
      </c>
      <c r="E63" s="15">
        <v>40285136840</v>
      </c>
      <c r="F63" s="17">
        <v>91989173271</v>
      </c>
      <c r="G63" s="15">
        <v>60310458699</v>
      </c>
      <c r="H63" s="15">
        <v>-4052349543</v>
      </c>
      <c r="I63" s="15">
        <f t="shared" si="2"/>
        <v>192066402656</v>
      </c>
      <c r="J63" s="15">
        <f t="shared" si="3"/>
        <v>-5.7357614017642735</v>
      </c>
    </row>
    <row r="64" spans="1:10">
      <c r="A64" s="38" t="s">
        <v>24</v>
      </c>
      <c r="B64" s="3">
        <v>2017</v>
      </c>
      <c r="C64" s="15">
        <v>-3981205012734</v>
      </c>
      <c r="D64" s="23">
        <v>0</v>
      </c>
      <c r="E64" s="15">
        <v>9948771518</v>
      </c>
      <c r="F64" s="15">
        <v>10788134072</v>
      </c>
      <c r="G64" s="15">
        <v>27071624943</v>
      </c>
      <c r="H64" s="15">
        <v>10164335000</v>
      </c>
      <c r="I64" s="15">
        <f t="shared" si="2"/>
        <v>57972865533</v>
      </c>
      <c r="J64" s="15">
        <f t="shared" si="3"/>
        <v>-68.673593691306692</v>
      </c>
    </row>
    <row r="65" spans="1:10">
      <c r="A65" s="38"/>
      <c r="B65" s="3">
        <v>2018</v>
      </c>
      <c r="C65" s="15">
        <v>-3358143772461</v>
      </c>
      <c r="D65" s="23">
        <v>0</v>
      </c>
      <c r="E65" s="15">
        <v>11254851851</v>
      </c>
      <c r="F65" s="15">
        <v>13524931179</v>
      </c>
      <c r="G65" s="15">
        <v>39208512468</v>
      </c>
      <c r="H65" s="15">
        <v>7851300000</v>
      </c>
      <c r="I65" s="15">
        <f t="shared" si="2"/>
        <v>71839595498</v>
      </c>
      <c r="J65" s="15">
        <f t="shared" si="3"/>
        <v>-46.745026182037591</v>
      </c>
    </row>
    <row r="66" spans="1:10">
      <c r="A66" s="38"/>
      <c r="B66" s="3">
        <v>2019</v>
      </c>
      <c r="C66" s="15">
        <v>-2588235353402</v>
      </c>
      <c r="D66" s="23">
        <v>0</v>
      </c>
      <c r="E66" s="15">
        <v>13774972939</v>
      </c>
      <c r="F66" s="15">
        <v>13847551913</v>
      </c>
      <c r="G66" s="15">
        <v>19374530075</v>
      </c>
      <c r="H66" s="15">
        <v>9076364000</v>
      </c>
      <c r="I66" s="15">
        <f t="shared" si="2"/>
        <v>56073418927</v>
      </c>
      <c r="J66" s="15">
        <f t="shared" si="3"/>
        <v>-46.157972938506425</v>
      </c>
    </row>
    <row r="67" spans="1:10">
      <c r="A67" s="38"/>
      <c r="B67" s="3">
        <v>2020</v>
      </c>
      <c r="C67" s="15">
        <v>-3184174004081</v>
      </c>
      <c r="D67" s="23">
        <v>0</v>
      </c>
      <c r="E67" s="15">
        <v>11211659902</v>
      </c>
      <c r="F67" s="15">
        <v>16426730698</v>
      </c>
      <c r="G67" s="15">
        <v>29632099970</v>
      </c>
      <c r="H67" s="15">
        <v>6195467000</v>
      </c>
      <c r="I67" s="15">
        <f t="shared" si="2"/>
        <v>63465957570</v>
      </c>
      <c r="J67" s="15">
        <f t="shared" si="3"/>
        <v>-50.171369439577177</v>
      </c>
    </row>
    <row r="68" spans="1:10">
      <c r="A68" s="38"/>
      <c r="B68" s="3">
        <v>2021</v>
      </c>
      <c r="C68" s="15">
        <v>-4904786264980</v>
      </c>
      <c r="D68" s="23">
        <v>0</v>
      </c>
      <c r="E68" s="15">
        <v>10781673138</v>
      </c>
      <c r="F68" s="15">
        <v>17132747980</v>
      </c>
      <c r="G68" s="15">
        <v>30026911834</v>
      </c>
      <c r="H68" s="15">
        <v>-586568000</v>
      </c>
      <c r="I68" s="15">
        <f t="shared" si="2"/>
        <v>57354764952</v>
      </c>
      <c r="J68" s="15">
        <f t="shared" si="3"/>
        <v>-85.516630903897848</v>
      </c>
    </row>
    <row r="69" spans="1:10">
      <c r="A69" s="38" t="s">
        <v>25</v>
      </c>
      <c r="B69" s="3">
        <v>2017</v>
      </c>
      <c r="C69" s="15">
        <v>-1068405618314</v>
      </c>
      <c r="D69" s="23">
        <v>0</v>
      </c>
      <c r="E69" s="15">
        <v>4159386583</v>
      </c>
      <c r="F69" s="15">
        <v>0</v>
      </c>
      <c r="G69" s="15">
        <v>25209825589</v>
      </c>
      <c r="H69" s="15">
        <v>12852349806</v>
      </c>
      <c r="I69" s="15">
        <f t="shared" ref="I69:I95" si="4">SUM(D69:H69)</f>
        <v>42221561978</v>
      </c>
      <c r="J69" s="15">
        <f t="shared" ref="J69:J95" si="5">(C69/I69)</f>
        <v>-25.30473929104528</v>
      </c>
    </row>
    <row r="70" spans="1:10">
      <c r="A70" s="38"/>
      <c r="B70" s="3">
        <v>2018</v>
      </c>
      <c r="C70" s="15">
        <v>-1191381239421</v>
      </c>
      <c r="D70" s="23">
        <v>0</v>
      </c>
      <c r="E70" s="15">
        <v>5246247437</v>
      </c>
      <c r="F70" s="23">
        <v>0</v>
      </c>
      <c r="G70" s="15">
        <v>20764581423</v>
      </c>
      <c r="H70" s="15">
        <v>12454553111</v>
      </c>
      <c r="I70" s="15">
        <f t="shared" si="4"/>
        <v>38465381971</v>
      </c>
      <c r="J70" s="15">
        <f t="shared" si="5"/>
        <v>-30.972817072743791</v>
      </c>
    </row>
    <row r="71" spans="1:10">
      <c r="A71" s="38"/>
      <c r="B71" s="3">
        <v>2019</v>
      </c>
      <c r="C71" s="15">
        <v>-1380200566988</v>
      </c>
      <c r="D71" s="23">
        <v>0</v>
      </c>
      <c r="E71" s="15">
        <v>5561493068</v>
      </c>
      <c r="F71" s="23">
        <v>0</v>
      </c>
      <c r="G71" s="15">
        <v>21817546749</v>
      </c>
      <c r="H71" s="15">
        <v>16126032240</v>
      </c>
      <c r="I71" s="15">
        <f t="shared" si="4"/>
        <v>43505072057</v>
      </c>
      <c r="J71" s="15">
        <f t="shared" si="5"/>
        <v>-31.725049556972856</v>
      </c>
    </row>
    <row r="72" spans="1:10">
      <c r="A72" s="38"/>
      <c r="B72" s="3">
        <v>2020</v>
      </c>
      <c r="C72" s="15">
        <v>-1055633139442</v>
      </c>
      <c r="D72" s="23">
        <v>0</v>
      </c>
      <c r="E72" s="15">
        <v>5920735598</v>
      </c>
      <c r="F72" s="23">
        <v>0</v>
      </c>
      <c r="G72" s="15">
        <v>23323104085</v>
      </c>
      <c r="H72" s="15">
        <v>20530054073</v>
      </c>
      <c r="I72" s="15">
        <f t="shared" si="4"/>
        <v>49773893756</v>
      </c>
      <c r="J72" s="15">
        <f t="shared" si="5"/>
        <v>-21.208570593590512</v>
      </c>
    </row>
    <row r="73" spans="1:10">
      <c r="A73" s="38"/>
      <c r="B73" s="3">
        <v>2021</v>
      </c>
      <c r="C73" s="15">
        <v>-875718201206</v>
      </c>
      <c r="D73" s="23">
        <v>0</v>
      </c>
      <c r="E73" s="23">
        <v>0</v>
      </c>
      <c r="F73" s="23">
        <v>0</v>
      </c>
      <c r="G73" s="15">
        <v>24103807728</v>
      </c>
      <c r="H73" s="15">
        <v>15433393461</v>
      </c>
      <c r="I73" s="15">
        <f t="shared" si="4"/>
        <v>39537201189</v>
      </c>
      <c r="J73" s="15">
        <f t="shared" si="5"/>
        <v>-22.149220857080834</v>
      </c>
    </row>
    <row r="74" spans="1:10">
      <c r="A74" s="38" t="s">
        <v>26</v>
      </c>
      <c r="B74" s="3">
        <v>2017</v>
      </c>
      <c r="C74" s="15">
        <v>-3754434000000</v>
      </c>
      <c r="D74" s="23">
        <v>0</v>
      </c>
      <c r="E74" s="15">
        <v>81430000000</v>
      </c>
      <c r="F74" s="15">
        <v>5688000000</v>
      </c>
      <c r="G74" s="15">
        <v>52819000000</v>
      </c>
      <c r="H74" s="17">
        <v>7886000000</v>
      </c>
      <c r="I74" s="15">
        <f t="shared" si="4"/>
        <v>147823000000</v>
      </c>
      <c r="J74" s="15">
        <f t="shared" si="5"/>
        <v>-25.398172138300534</v>
      </c>
    </row>
    <row r="75" spans="1:10">
      <c r="A75" s="38"/>
      <c r="B75" s="3">
        <v>2018</v>
      </c>
      <c r="C75" s="15">
        <v>-2979820000000</v>
      </c>
      <c r="D75" s="23">
        <v>0</v>
      </c>
      <c r="E75" s="15">
        <v>58948000000</v>
      </c>
      <c r="F75" s="15">
        <v>6340000000</v>
      </c>
      <c r="G75" s="15">
        <v>58000000000</v>
      </c>
      <c r="H75" s="15">
        <v>5195000000</v>
      </c>
      <c r="I75" s="15">
        <f t="shared" si="4"/>
        <v>128483000000</v>
      </c>
      <c r="J75" s="15">
        <f t="shared" si="5"/>
        <v>-23.192328946241915</v>
      </c>
    </row>
    <row r="76" spans="1:10">
      <c r="A76" s="38"/>
      <c r="B76" s="3">
        <v>2019</v>
      </c>
      <c r="C76" s="15">
        <v>-2709061000000</v>
      </c>
      <c r="D76" s="23">
        <v>0</v>
      </c>
      <c r="E76" s="15">
        <v>55643000000</v>
      </c>
      <c r="F76" s="15">
        <v>7388000000</v>
      </c>
      <c r="G76" s="15">
        <v>66442000000</v>
      </c>
      <c r="H76" s="87">
        <v>6248000000</v>
      </c>
      <c r="I76" s="15">
        <f t="shared" si="4"/>
        <v>135721000000</v>
      </c>
      <c r="J76" s="15">
        <f t="shared" si="5"/>
        <v>-19.960514585067898</v>
      </c>
    </row>
    <row r="77" spans="1:10">
      <c r="A77" s="38"/>
      <c r="B77" s="3">
        <v>2020</v>
      </c>
      <c r="C77" s="15">
        <v>-2456258000000</v>
      </c>
      <c r="D77" s="23">
        <v>0</v>
      </c>
      <c r="E77" s="15">
        <v>62927000000</v>
      </c>
      <c r="F77" s="15">
        <v>7425000000</v>
      </c>
      <c r="G77" s="15">
        <v>66112000000</v>
      </c>
      <c r="H77" s="17">
        <v>8457000000</v>
      </c>
      <c r="I77" s="15">
        <f t="shared" si="4"/>
        <v>144921000000</v>
      </c>
      <c r="J77" s="15">
        <f t="shared" si="5"/>
        <v>-16.948944597401344</v>
      </c>
    </row>
    <row r="78" spans="1:10">
      <c r="A78" s="38"/>
      <c r="B78" s="3">
        <v>2021</v>
      </c>
      <c r="C78" s="15">
        <v>-3014054000000</v>
      </c>
      <c r="D78" s="23">
        <v>0</v>
      </c>
      <c r="E78" s="15">
        <v>73279000000</v>
      </c>
      <c r="F78" s="15">
        <v>8245000000</v>
      </c>
      <c r="G78" s="15">
        <v>72704000000</v>
      </c>
      <c r="H78" s="17">
        <v>-7981000000</v>
      </c>
      <c r="I78" s="15">
        <f t="shared" si="4"/>
        <v>146247000000</v>
      </c>
      <c r="J78" s="15">
        <f t="shared" si="5"/>
        <v>-20.609338994987933</v>
      </c>
    </row>
    <row r="79" spans="1:10">
      <c r="A79" s="38" t="s">
        <v>27</v>
      </c>
      <c r="B79" s="3">
        <v>2017</v>
      </c>
      <c r="C79" s="15">
        <v>-1703228139025</v>
      </c>
      <c r="D79" s="23">
        <v>0</v>
      </c>
      <c r="E79" s="17">
        <v>67198010878</v>
      </c>
      <c r="F79" s="17">
        <v>0</v>
      </c>
      <c r="G79" s="17">
        <v>49599891585</v>
      </c>
      <c r="H79" s="17">
        <v>62407252455</v>
      </c>
      <c r="I79" s="15">
        <f t="shared" si="4"/>
        <v>179205154918</v>
      </c>
      <c r="J79" s="15">
        <f t="shared" si="5"/>
        <v>-9.5043479067572392</v>
      </c>
    </row>
    <row r="80" spans="1:10">
      <c r="A80" s="38"/>
      <c r="B80" s="3">
        <v>2018</v>
      </c>
      <c r="C80" s="15">
        <v>-1809040447337</v>
      </c>
      <c r="D80" s="23">
        <v>0</v>
      </c>
      <c r="E80" s="17">
        <v>62462560972</v>
      </c>
      <c r="F80" s="17">
        <v>0</v>
      </c>
      <c r="G80" s="17">
        <v>53120149777</v>
      </c>
      <c r="H80" s="17">
        <v>67005130308</v>
      </c>
      <c r="I80" s="15">
        <f t="shared" si="4"/>
        <v>182587841057</v>
      </c>
      <c r="J80" s="15">
        <f t="shared" si="5"/>
        <v>-9.9077815744163189</v>
      </c>
    </row>
    <row r="81" spans="1:10">
      <c r="A81" s="38"/>
      <c r="B81" s="3">
        <v>2019</v>
      </c>
      <c r="C81" s="15">
        <v>-1955890504646</v>
      </c>
      <c r="D81" s="23">
        <v>0</v>
      </c>
      <c r="E81" s="67">
        <v>90962485463</v>
      </c>
      <c r="F81" s="17">
        <v>0</v>
      </c>
      <c r="G81" s="67">
        <v>58905468201</v>
      </c>
      <c r="H81" s="67">
        <v>76019304109</v>
      </c>
      <c r="I81" s="15">
        <f t="shared" si="4"/>
        <v>225887257773</v>
      </c>
      <c r="J81" s="15">
        <f t="shared" si="5"/>
        <v>-8.6587022390237056</v>
      </c>
    </row>
    <row r="82" spans="1:10">
      <c r="A82" s="38"/>
      <c r="B82" s="3">
        <v>2020</v>
      </c>
      <c r="C82" s="15">
        <v>-2966054844599</v>
      </c>
      <c r="D82" s="23">
        <v>0</v>
      </c>
      <c r="E82" s="67">
        <v>118087597625</v>
      </c>
      <c r="F82" s="17">
        <v>0</v>
      </c>
      <c r="G82" s="67">
        <v>64686381575</v>
      </c>
      <c r="H82" s="67">
        <v>80557589443</v>
      </c>
      <c r="I82" s="15">
        <f t="shared" si="4"/>
        <v>263331568643</v>
      </c>
      <c r="J82" s="15">
        <f t="shared" si="5"/>
        <v>-11.263574891091377</v>
      </c>
    </row>
    <row r="83" spans="1:10">
      <c r="A83" s="38"/>
      <c r="B83" s="3">
        <v>2021</v>
      </c>
      <c r="C83" s="15">
        <v>-3100878491524</v>
      </c>
      <c r="D83" s="23">
        <v>0</v>
      </c>
      <c r="E83" s="67">
        <v>133437585967</v>
      </c>
      <c r="F83" s="17">
        <v>0</v>
      </c>
      <c r="G83" s="67">
        <v>70190254132</v>
      </c>
      <c r="H83" s="67">
        <v>68887074699</v>
      </c>
      <c r="I83" s="15">
        <f t="shared" si="4"/>
        <v>272514914798</v>
      </c>
      <c r="J83" s="15">
        <f t="shared" si="5"/>
        <v>-11.37874781577554</v>
      </c>
    </row>
    <row r="84" spans="1:10">
      <c r="A84" s="37" t="s">
        <v>28</v>
      </c>
      <c r="B84" s="3">
        <v>2017</v>
      </c>
      <c r="C84" s="15">
        <v>-1337103000000</v>
      </c>
      <c r="D84" s="23">
        <v>0</v>
      </c>
      <c r="E84" s="67">
        <v>17660000000</v>
      </c>
      <c r="F84" s="67">
        <v>38820000000</v>
      </c>
      <c r="G84" s="67">
        <v>28248000000</v>
      </c>
      <c r="H84" s="15">
        <v>6955000000</v>
      </c>
      <c r="I84" s="15">
        <f t="shared" si="4"/>
        <v>91683000000</v>
      </c>
      <c r="J84" s="15">
        <f t="shared" si="5"/>
        <v>-14.583979581819966</v>
      </c>
    </row>
    <row r="85" spans="1:10">
      <c r="A85" s="37"/>
      <c r="B85" s="3">
        <v>2018</v>
      </c>
      <c r="C85" s="15">
        <v>-1076592000000</v>
      </c>
      <c r="D85" s="23">
        <v>0</v>
      </c>
      <c r="E85" s="67">
        <v>224880000000</v>
      </c>
      <c r="F85" s="67">
        <v>41170000000</v>
      </c>
      <c r="G85" s="67">
        <v>35436000000</v>
      </c>
      <c r="H85" s="15">
        <v>7975000000</v>
      </c>
      <c r="I85" s="15">
        <f t="shared" si="4"/>
        <v>309461000000</v>
      </c>
      <c r="J85" s="15">
        <f t="shared" si="5"/>
        <v>-3.4789262621138044</v>
      </c>
    </row>
    <row r="86" spans="1:10">
      <c r="A86" s="37"/>
      <c r="B86" s="3">
        <v>2019</v>
      </c>
      <c r="C86" s="15">
        <v>-1432776000000</v>
      </c>
      <c r="D86" s="23">
        <v>0</v>
      </c>
      <c r="E86" s="67">
        <v>28063000000</v>
      </c>
      <c r="F86" s="67">
        <v>42384000000</v>
      </c>
      <c r="G86" s="67">
        <v>26850000000</v>
      </c>
      <c r="H86" s="17">
        <v>86000000</v>
      </c>
      <c r="I86" s="15">
        <f t="shared" si="4"/>
        <v>97383000000</v>
      </c>
      <c r="J86" s="15">
        <f t="shared" si="5"/>
        <v>-14.7127938141154</v>
      </c>
    </row>
    <row r="87" spans="1:10">
      <c r="A87" s="37"/>
      <c r="B87" s="3">
        <v>2020</v>
      </c>
      <c r="C87" s="15">
        <v>-1056137000000</v>
      </c>
      <c r="D87" s="23">
        <v>0</v>
      </c>
      <c r="E87" s="67">
        <v>23450000000</v>
      </c>
      <c r="F87" s="67">
        <v>47892000000</v>
      </c>
      <c r="G87" s="67">
        <v>29547000000</v>
      </c>
      <c r="H87" s="17">
        <v>522000000</v>
      </c>
      <c r="I87" s="15">
        <f t="shared" si="4"/>
        <v>101411000000</v>
      </c>
      <c r="J87" s="15">
        <f t="shared" si="5"/>
        <v>-10.414422498545523</v>
      </c>
    </row>
    <row r="88" spans="1:10">
      <c r="A88" s="37"/>
      <c r="B88" s="3">
        <v>2021</v>
      </c>
      <c r="C88" s="15">
        <v>-1050530000000</v>
      </c>
      <c r="D88" s="23">
        <v>0</v>
      </c>
      <c r="E88" s="67">
        <v>24500000000</v>
      </c>
      <c r="F88" s="67">
        <v>53147000000</v>
      </c>
      <c r="G88" s="67">
        <v>14001000000</v>
      </c>
      <c r="H88" s="17">
        <v>526000000</v>
      </c>
      <c r="I88" s="15">
        <f t="shared" si="4"/>
        <v>92174000000</v>
      </c>
      <c r="J88" s="15">
        <f t="shared" si="5"/>
        <v>-11.397248681840866</v>
      </c>
    </row>
    <row r="89" spans="1:10">
      <c r="A89" s="37" t="s">
        <v>29</v>
      </c>
      <c r="B89" s="3">
        <v>2017</v>
      </c>
      <c r="C89" s="15">
        <v>-42537469000000</v>
      </c>
      <c r="D89" s="23">
        <v>0</v>
      </c>
      <c r="E89" s="67">
        <v>393533000000</v>
      </c>
      <c r="F89" s="67">
        <v>362433000000</v>
      </c>
      <c r="G89" s="67">
        <v>564701000000</v>
      </c>
      <c r="H89" s="15">
        <v>590059000000</v>
      </c>
      <c r="I89" s="15">
        <f t="shared" si="4"/>
        <v>1910726000000</v>
      </c>
      <c r="J89" s="15">
        <f t="shared" si="5"/>
        <v>-22.262464110500407</v>
      </c>
    </row>
    <row r="90" spans="1:10">
      <c r="A90" s="37"/>
      <c r="B90" s="3">
        <v>2018</v>
      </c>
      <c r="C90" s="15">
        <v>-42130026000000</v>
      </c>
      <c r="D90" s="23">
        <v>0</v>
      </c>
      <c r="E90" s="67">
        <v>424270000000</v>
      </c>
      <c r="F90" s="67">
        <v>400537000000</v>
      </c>
      <c r="G90" s="67">
        <v>646171000000</v>
      </c>
      <c r="H90" s="15">
        <v>570691000000</v>
      </c>
      <c r="I90" s="15">
        <f t="shared" si="4"/>
        <v>2041669000000</v>
      </c>
      <c r="J90" s="15">
        <f t="shared" si="5"/>
        <v>-20.635091192548842</v>
      </c>
    </row>
    <row r="91" spans="1:10">
      <c r="A91" s="37"/>
      <c r="B91" s="3">
        <v>2019</v>
      </c>
      <c r="C91" s="15">
        <v>-33028746000000</v>
      </c>
      <c r="D91" s="23">
        <v>0</v>
      </c>
      <c r="E91" s="67">
        <v>500699000000</v>
      </c>
      <c r="F91" s="67">
        <v>425493000000</v>
      </c>
      <c r="G91" s="67">
        <v>637407000000</v>
      </c>
      <c r="H91" s="17">
        <v>632659000000</v>
      </c>
      <c r="I91" s="15">
        <f t="shared" si="4"/>
        <v>2196258000000</v>
      </c>
      <c r="J91" s="15">
        <f t="shared" si="5"/>
        <v>-15.038645732878377</v>
      </c>
    </row>
    <row r="92" spans="1:10">
      <c r="A92" s="37"/>
      <c r="B92" s="3">
        <v>2020</v>
      </c>
      <c r="C92" s="15">
        <v>-32424779000000</v>
      </c>
      <c r="D92" s="23">
        <v>0</v>
      </c>
      <c r="E92" s="67">
        <v>544285000000</v>
      </c>
      <c r="F92" s="67">
        <v>562453000000</v>
      </c>
      <c r="G92" s="67">
        <v>651294000000</v>
      </c>
      <c r="H92" s="17">
        <v>704714000000</v>
      </c>
      <c r="I92" s="15">
        <f t="shared" si="4"/>
        <v>2462746000000</v>
      </c>
      <c r="J92" s="15">
        <f t="shared" si="5"/>
        <v>-13.166107670056109</v>
      </c>
    </row>
    <row r="93" spans="1:10">
      <c r="A93" s="37"/>
      <c r="B93" s="3">
        <v>2021</v>
      </c>
      <c r="C93" s="15">
        <v>-42047810000000</v>
      </c>
      <c r="D93" s="23">
        <v>0</v>
      </c>
      <c r="E93" s="67">
        <v>601958000000</v>
      </c>
      <c r="F93" s="67">
        <v>770301000000</v>
      </c>
      <c r="G93" s="67">
        <v>660402000000</v>
      </c>
      <c r="H93" s="17">
        <v>607388000000</v>
      </c>
      <c r="I93" s="15">
        <f t="shared" si="4"/>
        <v>2640049000000</v>
      </c>
      <c r="J93" s="15">
        <f t="shared" si="5"/>
        <v>-15.926905144563605</v>
      </c>
    </row>
    <row r="94" spans="1:10">
      <c r="A94" s="37" t="s">
        <v>30</v>
      </c>
      <c r="B94" s="3">
        <v>2017</v>
      </c>
      <c r="C94" s="15">
        <v>-2888039000000</v>
      </c>
      <c r="D94" s="23">
        <v>0</v>
      </c>
      <c r="E94" s="15">
        <v>722518000000</v>
      </c>
      <c r="F94" s="15">
        <v>19422000000</v>
      </c>
      <c r="G94" s="15">
        <v>208219000000</v>
      </c>
      <c r="H94" s="15">
        <v>247507000000</v>
      </c>
      <c r="I94" s="15">
        <f t="shared" si="4"/>
        <v>1197666000000</v>
      </c>
      <c r="J94" s="15">
        <f t="shared" si="5"/>
        <v>-2.4113893188919113</v>
      </c>
    </row>
    <row r="95" spans="1:10">
      <c r="A95" s="37"/>
      <c r="B95" s="3">
        <v>2018</v>
      </c>
      <c r="C95" s="15">
        <v>-2777932000000</v>
      </c>
      <c r="D95" s="23">
        <v>0</v>
      </c>
      <c r="E95" s="15">
        <v>757613000000</v>
      </c>
      <c r="F95" s="15">
        <v>16676000000</v>
      </c>
      <c r="G95" s="15">
        <v>220856000000</v>
      </c>
      <c r="H95" s="15">
        <v>235073000000</v>
      </c>
      <c r="I95" s="15">
        <f t="shared" si="4"/>
        <v>1230218000000</v>
      </c>
      <c r="J95" s="15">
        <f t="shared" si="5"/>
        <v>-2.2580810880673181</v>
      </c>
    </row>
    <row r="96" spans="1:10">
      <c r="A96" s="37"/>
      <c r="B96" s="3">
        <v>2019</v>
      </c>
      <c r="C96" s="15">
        <v>-4231657000000</v>
      </c>
      <c r="D96" s="23">
        <v>0</v>
      </c>
      <c r="E96" s="15">
        <v>956910000000</v>
      </c>
      <c r="F96" s="15">
        <v>17931000000</v>
      </c>
      <c r="G96" s="15">
        <v>202439000000</v>
      </c>
      <c r="H96" s="15">
        <v>284073000000</v>
      </c>
      <c r="I96" s="15">
        <f t="shared" ref="I96:I127" si="6">SUM(D96:H96)</f>
        <v>1461353000000</v>
      </c>
      <c r="J96" s="15">
        <f t="shared" ref="J96:J127" si="7">(C96/I96)</f>
        <v>-2.8957117137337796</v>
      </c>
    </row>
    <row r="97" spans="1:10">
      <c r="A97" s="37"/>
      <c r="B97" s="3">
        <v>2020</v>
      </c>
      <c r="C97" s="15">
        <v>-2474364000000</v>
      </c>
      <c r="D97" s="23">
        <v>0</v>
      </c>
      <c r="E97" s="15">
        <v>959577000000</v>
      </c>
      <c r="F97" s="15">
        <v>20847000000</v>
      </c>
      <c r="G97" s="15">
        <v>212990000000</v>
      </c>
      <c r="H97" s="15">
        <v>286295000000</v>
      </c>
      <c r="I97" s="15">
        <f t="shared" si="6"/>
        <v>1479709000000</v>
      </c>
      <c r="J97" s="15">
        <f t="shared" si="7"/>
        <v>-1.6721963575270542</v>
      </c>
    </row>
    <row r="98" spans="1:10">
      <c r="A98" s="37"/>
      <c r="B98" s="3">
        <v>2021</v>
      </c>
      <c r="C98" s="15">
        <v>-4321469000000</v>
      </c>
      <c r="D98" s="23">
        <v>0</v>
      </c>
      <c r="E98" s="15">
        <v>898581000000</v>
      </c>
      <c r="F98" s="15">
        <v>22777000000</v>
      </c>
      <c r="G98" s="15">
        <v>199066000000</v>
      </c>
      <c r="H98" s="15">
        <v>259787000000</v>
      </c>
      <c r="I98" s="15">
        <f t="shared" si="6"/>
        <v>1380211000000</v>
      </c>
      <c r="J98" s="15">
        <f t="shared" si="7"/>
        <v>-3.1310205468584149</v>
      </c>
    </row>
    <row r="99" spans="1:10">
      <c r="A99" s="37" t="s">
        <v>31</v>
      </c>
      <c r="B99" s="3">
        <v>2017</v>
      </c>
      <c r="C99" s="15">
        <v>-24805497000000</v>
      </c>
      <c r="D99" s="23">
        <v>0</v>
      </c>
      <c r="E99" s="15">
        <v>573620000000</v>
      </c>
      <c r="F99" s="15">
        <v>241856000000</v>
      </c>
      <c r="G99" s="15">
        <v>1104132000000</v>
      </c>
      <c r="H99" s="64">
        <v>1241178000000</v>
      </c>
      <c r="I99" s="15">
        <f t="shared" si="6"/>
        <v>3160786000000</v>
      </c>
      <c r="J99" s="15">
        <f t="shared" si="7"/>
        <v>-7.8478887846250904</v>
      </c>
    </row>
    <row r="100" spans="1:10">
      <c r="A100" s="37"/>
      <c r="B100" s="3">
        <v>2018</v>
      </c>
      <c r="C100" s="15">
        <v>-6653256000000</v>
      </c>
      <c r="D100" s="23">
        <v>0</v>
      </c>
      <c r="E100" s="15">
        <v>497459000000</v>
      </c>
      <c r="F100" s="15">
        <v>309911000000</v>
      </c>
      <c r="G100" s="67">
        <v>1352441000000</v>
      </c>
      <c r="H100" s="64">
        <v>1039619000000</v>
      </c>
      <c r="I100" s="15">
        <f t="shared" si="6"/>
        <v>3199430000000</v>
      </c>
      <c r="J100" s="15">
        <f t="shared" si="7"/>
        <v>-2.0795129132376706</v>
      </c>
    </row>
    <row r="101" spans="1:10">
      <c r="A101" s="37"/>
      <c r="B101" s="3">
        <v>2019</v>
      </c>
      <c r="C101" s="15">
        <v>-31157959000000</v>
      </c>
      <c r="D101" s="23">
        <v>0</v>
      </c>
      <c r="E101" s="67">
        <v>1663852000000</v>
      </c>
      <c r="F101" s="67">
        <v>431843000000</v>
      </c>
      <c r="G101" s="67">
        <v>1715108000000</v>
      </c>
      <c r="H101" s="88">
        <v>1318463000000</v>
      </c>
      <c r="I101" s="15">
        <f t="shared" si="6"/>
        <v>5129266000000</v>
      </c>
      <c r="J101" s="15">
        <f t="shared" si="7"/>
        <v>-6.0745453638005902</v>
      </c>
    </row>
    <row r="102" spans="1:10">
      <c r="A102" s="37"/>
      <c r="B102" s="3">
        <v>2020</v>
      </c>
      <c r="C102" s="15">
        <v>-30434073000000</v>
      </c>
      <c r="D102" s="23">
        <v>0</v>
      </c>
      <c r="E102" s="67">
        <v>1784115000000</v>
      </c>
      <c r="F102" s="67">
        <v>499678000000</v>
      </c>
      <c r="G102" s="67">
        <v>1668595000000</v>
      </c>
      <c r="H102" s="88">
        <v>1696046000000</v>
      </c>
      <c r="I102" s="15">
        <f t="shared" si="6"/>
        <v>5648434000000</v>
      </c>
      <c r="J102" s="15">
        <f t="shared" si="7"/>
        <v>-5.3880549901087633</v>
      </c>
    </row>
    <row r="103" spans="1:10">
      <c r="A103" s="37"/>
      <c r="B103" s="3">
        <v>2021</v>
      </c>
      <c r="C103" s="15">
        <v>-36474709000000</v>
      </c>
      <c r="D103" s="23">
        <v>0</v>
      </c>
      <c r="E103" s="67">
        <v>1741773000000</v>
      </c>
      <c r="F103" s="67">
        <v>508526000000</v>
      </c>
      <c r="G103" s="67">
        <v>1800903000000</v>
      </c>
      <c r="H103" s="68">
        <v>1254366000000</v>
      </c>
      <c r="I103" s="15">
        <f t="shared" si="6"/>
        <v>5305568000000</v>
      </c>
      <c r="J103" s="15">
        <f t="shared" si="7"/>
        <v>-6.8747981365991349</v>
      </c>
    </row>
    <row r="104" spans="1:10">
      <c r="A104" s="37" t="s">
        <v>32</v>
      </c>
      <c r="B104" s="3">
        <v>2017</v>
      </c>
      <c r="C104" s="15">
        <v>-2355785000000</v>
      </c>
      <c r="D104" s="67">
        <v>94177000000</v>
      </c>
      <c r="E104" s="67">
        <v>662042000000</v>
      </c>
      <c r="F104" s="67">
        <v>5657000000</v>
      </c>
      <c r="G104" s="67">
        <v>159275000000</v>
      </c>
      <c r="H104" s="67">
        <v>1205692000000</v>
      </c>
      <c r="I104" s="15">
        <f t="shared" si="6"/>
        <v>2126843000000</v>
      </c>
      <c r="J104" s="15">
        <f t="shared" si="7"/>
        <v>-1.1076440527109899</v>
      </c>
    </row>
    <row r="105" spans="1:10">
      <c r="A105" s="37"/>
      <c r="B105" s="3">
        <v>2018</v>
      </c>
      <c r="C105" s="15">
        <v>-2399348000000</v>
      </c>
      <c r="D105" s="67">
        <v>86603000000</v>
      </c>
      <c r="E105" s="67">
        <v>727489000000</v>
      </c>
      <c r="F105" s="67">
        <v>6195000000</v>
      </c>
      <c r="G105" s="67">
        <v>185028000000</v>
      </c>
      <c r="H105" s="67">
        <v>1180317000000</v>
      </c>
      <c r="I105" s="15">
        <f t="shared" si="6"/>
        <v>2185632000000</v>
      </c>
      <c r="J105" s="15">
        <f t="shared" si="7"/>
        <v>-1.0977822433053688</v>
      </c>
    </row>
    <row r="106" spans="1:10">
      <c r="A106" s="37"/>
      <c r="B106" s="3">
        <v>2019</v>
      </c>
      <c r="C106" s="15">
        <v>-2218504000000</v>
      </c>
      <c r="D106" s="67">
        <v>90758000000</v>
      </c>
      <c r="E106" s="67">
        <v>806826000000</v>
      </c>
      <c r="F106" s="67">
        <v>6470000000</v>
      </c>
      <c r="G106" s="67">
        <v>203745000000</v>
      </c>
      <c r="H106" s="67">
        <v>1217777000000</v>
      </c>
      <c r="I106" s="15">
        <f t="shared" si="6"/>
        <v>2325576000000</v>
      </c>
      <c r="J106" s="15">
        <f t="shared" si="7"/>
        <v>-0.95395893318472502</v>
      </c>
    </row>
    <row r="107" spans="1:10">
      <c r="A107" s="37"/>
      <c r="B107" s="3">
        <v>2020</v>
      </c>
      <c r="C107" s="15">
        <v>-1091308000000</v>
      </c>
      <c r="D107" s="67">
        <v>41819000000</v>
      </c>
      <c r="E107" s="67">
        <v>610916000000</v>
      </c>
      <c r="F107" s="67">
        <v>5082000000</v>
      </c>
      <c r="G107" s="67">
        <v>140868000000</v>
      </c>
      <c r="H107" s="67">
        <v>925439000000</v>
      </c>
      <c r="I107" s="15">
        <f t="shared" si="6"/>
        <v>1724124000000</v>
      </c>
      <c r="J107" s="15">
        <f t="shared" si="7"/>
        <v>-0.63296375434713514</v>
      </c>
    </row>
    <row r="108" spans="1:10">
      <c r="A108" s="37"/>
      <c r="B108" s="3">
        <v>2021</v>
      </c>
      <c r="C108" s="15">
        <v>-1603685000000</v>
      </c>
      <c r="D108" s="67">
        <v>71259000000</v>
      </c>
      <c r="E108" s="67">
        <v>653700000000</v>
      </c>
      <c r="F108" s="67">
        <v>4627000000</v>
      </c>
      <c r="G108" s="67">
        <v>179277000000</v>
      </c>
      <c r="H108" s="67">
        <v>901008000000</v>
      </c>
      <c r="I108" s="15">
        <f t="shared" si="6"/>
        <v>1809871000000</v>
      </c>
      <c r="J108" s="15">
        <f t="shared" si="7"/>
        <v>-0.88607696349629339</v>
      </c>
    </row>
    <row r="109" spans="1:10">
      <c r="A109" s="37" t="s">
        <v>33</v>
      </c>
      <c r="B109" s="3">
        <v>2017</v>
      </c>
      <c r="C109" s="15">
        <v>-32741713000000</v>
      </c>
      <c r="D109" s="23">
        <v>0</v>
      </c>
      <c r="E109" s="67">
        <v>724784000000</v>
      </c>
      <c r="F109" s="67">
        <v>99710000000</v>
      </c>
      <c r="G109" s="67">
        <v>1358485000000</v>
      </c>
      <c r="H109" s="67">
        <v>106660000000</v>
      </c>
      <c r="I109" s="15">
        <f t="shared" si="6"/>
        <v>2289639000000</v>
      </c>
      <c r="J109" s="15">
        <f t="shared" si="7"/>
        <v>-14.299945537265918</v>
      </c>
    </row>
    <row r="110" spans="1:10">
      <c r="A110" s="37"/>
      <c r="B110" s="3">
        <v>2018</v>
      </c>
      <c r="C110" s="15">
        <v>-34497628000000</v>
      </c>
      <c r="D110" s="23">
        <v>0</v>
      </c>
      <c r="E110" s="67">
        <v>2005118000000</v>
      </c>
      <c r="F110" s="67">
        <v>111866000000</v>
      </c>
      <c r="G110" s="67">
        <v>1574002000000</v>
      </c>
      <c r="H110" s="67">
        <v>-147970000000</v>
      </c>
      <c r="I110" s="15">
        <f t="shared" si="6"/>
        <v>3543016000000</v>
      </c>
      <c r="J110" s="15">
        <f t="shared" si="7"/>
        <v>-9.7367971242579774</v>
      </c>
    </row>
    <row r="111" spans="1:10">
      <c r="A111" s="37"/>
      <c r="B111" s="3">
        <v>2019</v>
      </c>
      <c r="C111" s="15">
        <v>-32610787000000</v>
      </c>
      <c r="D111" s="23">
        <v>0</v>
      </c>
      <c r="E111" s="67">
        <v>2110726000000</v>
      </c>
      <c r="F111" s="67">
        <v>109628000000</v>
      </c>
      <c r="G111" s="67">
        <v>1537138000000</v>
      </c>
      <c r="H111" s="67">
        <v>120228000000</v>
      </c>
      <c r="I111" s="15">
        <f t="shared" si="6"/>
        <v>3877720000000</v>
      </c>
      <c r="J111" s="15">
        <f t="shared" si="7"/>
        <v>-8.4097838420515156</v>
      </c>
    </row>
    <row r="112" spans="1:10">
      <c r="A112" s="37"/>
      <c r="B112" s="3">
        <v>2020</v>
      </c>
      <c r="C112" s="15">
        <v>-36619593000000</v>
      </c>
      <c r="D112" s="23">
        <v>0</v>
      </c>
      <c r="E112" s="67">
        <v>1806026000000</v>
      </c>
      <c r="F112" s="67">
        <v>105226000000</v>
      </c>
      <c r="G112" s="67">
        <v>1331653000000</v>
      </c>
      <c r="H112" s="67">
        <v>41452000000</v>
      </c>
      <c r="I112" s="15">
        <f t="shared" si="6"/>
        <v>3284357000000</v>
      </c>
      <c r="J112" s="15">
        <f t="shared" si="7"/>
        <v>-11.149699317096163</v>
      </c>
    </row>
    <row r="113" spans="1:10">
      <c r="A113" s="37"/>
      <c r="B113" s="3">
        <v>2021</v>
      </c>
      <c r="C113" s="15">
        <v>-53592206000000</v>
      </c>
      <c r="D113" s="23">
        <v>0</v>
      </c>
      <c r="E113" s="67">
        <v>2370212000000</v>
      </c>
      <c r="F113" s="89">
        <v>131494000000</v>
      </c>
      <c r="G113" s="67">
        <v>1401183000000</v>
      </c>
      <c r="H113" s="90">
        <v>-140908000000</v>
      </c>
      <c r="I113" s="15">
        <f t="shared" si="6"/>
        <v>3761981000000</v>
      </c>
      <c r="J113" s="15">
        <f t="shared" si="7"/>
        <v>-14.245740741380672</v>
      </c>
    </row>
    <row r="114" spans="1:10">
      <c r="A114" s="37" t="s">
        <v>34</v>
      </c>
      <c r="B114" s="3">
        <v>2017</v>
      </c>
      <c r="C114" s="15">
        <v>-1331648785000</v>
      </c>
      <c r="D114" s="23">
        <v>0</v>
      </c>
      <c r="E114" s="67">
        <v>255896064000</v>
      </c>
      <c r="F114" s="23">
        <v>0</v>
      </c>
      <c r="G114" s="67">
        <v>191770100000</v>
      </c>
      <c r="H114" s="67">
        <v>34053389000</v>
      </c>
      <c r="I114" s="15">
        <f t="shared" si="6"/>
        <v>481719553000</v>
      </c>
      <c r="J114" s="15">
        <f t="shared" si="7"/>
        <v>-2.7643652343088512</v>
      </c>
    </row>
    <row r="115" spans="1:10">
      <c r="A115" s="37"/>
      <c r="B115" s="3">
        <v>2018</v>
      </c>
      <c r="C115" s="15">
        <v>-2760542552000</v>
      </c>
      <c r="D115" s="23">
        <v>0</v>
      </c>
      <c r="E115" s="67">
        <v>403801394000</v>
      </c>
      <c r="F115" s="23">
        <v>0</v>
      </c>
      <c r="G115" s="67">
        <v>199428558000</v>
      </c>
      <c r="H115" s="67">
        <v>42058106000</v>
      </c>
      <c r="I115" s="15">
        <f t="shared" si="6"/>
        <v>645288058000</v>
      </c>
      <c r="J115" s="15">
        <f t="shared" si="7"/>
        <v>-4.2780003717347581</v>
      </c>
    </row>
    <row r="116" spans="1:10">
      <c r="A116" s="37"/>
      <c r="B116" s="3">
        <v>2019</v>
      </c>
      <c r="C116" s="15">
        <v>-2776547982000</v>
      </c>
      <c r="D116" s="23">
        <v>0</v>
      </c>
      <c r="E116" s="67">
        <v>453422657000</v>
      </c>
      <c r="F116" s="23">
        <v>0</v>
      </c>
      <c r="G116" s="67">
        <v>193597019000</v>
      </c>
      <c r="H116" s="67">
        <v>174175819000</v>
      </c>
      <c r="I116" s="15">
        <f t="shared" si="6"/>
        <v>821195495000</v>
      </c>
      <c r="J116" s="15">
        <f t="shared" si="7"/>
        <v>-3.3811047416912583</v>
      </c>
    </row>
    <row r="117" spans="1:10">
      <c r="A117" s="37"/>
      <c r="B117" s="3">
        <v>2020</v>
      </c>
      <c r="C117" s="15">
        <v>-2025021173000</v>
      </c>
      <c r="D117" s="23">
        <v>0</v>
      </c>
      <c r="E117" s="67">
        <v>492078239000</v>
      </c>
      <c r="F117" s="23">
        <v>0</v>
      </c>
      <c r="G117" s="67">
        <v>245467627000</v>
      </c>
      <c r="H117" s="67">
        <v>227238938000</v>
      </c>
      <c r="I117" s="15">
        <f t="shared" si="6"/>
        <v>964784804000</v>
      </c>
      <c r="J117" s="15">
        <f t="shared" si="7"/>
        <v>-2.0989356016017848</v>
      </c>
    </row>
    <row r="118" spans="1:10">
      <c r="A118" s="37"/>
      <c r="B118" s="3">
        <v>2021</v>
      </c>
      <c r="C118" s="15">
        <v>-1918275232000</v>
      </c>
      <c r="D118" s="23">
        <v>0</v>
      </c>
      <c r="E118" s="67">
        <v>553260399000</v>
      </c>
      <c r="F118" s="23">
        <v>0</v>
      </c>
      <c r="G118" s="67">
        <v>288636121000</v>
      </c>
      <c r="H118" s="67">
        <v>187131767000</v>
      </c>
      <c r="I118" s="15">
        <f t="shared" si="6"/>
        <v>1029028287000</v>
      </c>
      <c r="J118" s="15">
        <f t="shared" si="7"/>
        <v>-1.8641618080222901</v>
      </c>
    </row>
    <row r="119" spans="1:10">
      <c r="A119" s="37" t="s">
        <v>35</v>
      </c>
      <c r="B119" s="3">
        <v>2017</v>
      </c>
      <c r="C119" s="15">
        <v>-6457433000000</v>
      </c>
      <c r="D119" s="23">
        <v>0</v>
      </c>
      <c r="E119" s="67">
        <v>104545000000</v>
      </c>
      <c r="F119" s="23">
        <v>0</v>
      </c>
      <c r="G119" s="67">
        <v>168923000000</v>
      </c>
      <c r="H119" s="91">
        <v>81187000000</v>
      </c>
      <c r="I119" s="15">
        <f t="shared" si="6"/>
        <v>354655000000</v>
      </c>
      <c r="J119" s="15">
        <f t="shared" si="7"/>
        <v>-18.207646868083067</v>
      </c>
    </row>
    <row r="120" spans="1:10">
      <c r="A120" s="37"/>
      <c r="B120" s="3">
        <v>2018</v>
      </c>
      <c r="C120" s="15">
        <v>-6560699000000</v>
      </c>
      <c r="D120" s="23">
        <v>0</v>
      </c>
      <c r="E120" s="67">
        <v>99393000000</v>
      </c>
      <c r="F120" s="23">
        <v>0</v>
      </c>
      <c r="G120" s="67">
        <v>169770000000</v>
      </c>
      <c r="H120" s="92">
        <v>36229000000</v>
      </c>
      <c r="I120" s="15">
        <f t="shared" si="6"/>
        <v>305392000000</v>
      </c>
      <c r="J120" s="15">
        <f t="shared" si="7"/>
        <v>-21.48287774401425</v>
      </c>
    </row>
    <row r="121" spans="1:10">
      <c r="A121" s="37"/>
      <c r="B121" s="3">
        <v>2019</v>
      </c>
      <c r="C121" s="15">
        <v>-6777567000000</v>
      </c>
      <c r="D121" s="23">
        <v>0</v>
      </c>
      <c r="E121" s="67">
        <v>90684000000</v>
      </c>
      <c r="F121" s="23">
        <v>0</v>
      </c>
      <c r="G121" s="67">
        <v>212963000000</v>
      </c>
      <c r="H121" s="93">
        <v>-26377000000</v>
      </c>
      <c r="I121" s="15">
        <f t="shared" si="6"/>
        <v>277270000000</v>
      </c>
      <c r="J121" s="15">
        <f t="shared" si="7"/>
        <v>-24.443924694341256</v>
      </c>
    </row>
    <row r="122" spans="1:10">
      <c r="A122" s="37"/>
      <c r="B122" s="3">
        <v>2020</v>
      </c>
      <c r="C122" s="15">
        <v>-8771573000000</v>
      </c>
      <c r="D122" s="23">
        <v>0</v>
      </c>
      <c r="E122" s="67">
        <v>133839000000</v>
      </c>
      <c r="F122" s="23">
        <v>0</v>
      </c>
      <c r="G122" s="67">
        <v>259369000000</v>
      </c>
      <c r="H122" s="93">
        <v>2933000000</v>
      </c>
      <c r="I122" s="15">
        <f t="shared" si="6"/>
        <v>396141000000</v>
      </c>
      <c r="J122" s="15">
        <f t="shared" si="7"/>
        <v>-22.142552777925033</v>
      </c>
    </row>
    <row r="123" spans="1:10">
      <c r="A123" s="37"/>
      <c r="B123" s="3">
        <v>2021</v>
      </c>
      <c r="C123" s="15">
        <v>-13669384000000</v>
      </c>
      <c r="D123" s="23">
        <v>0</v>
      </c>
      <c r="E123" s="67">
        <v>138032000000</v>
      </c>
      <c r="F123" s="23">
        <v>0</v>
      </c>
      <c r="G123" s="67">
        <v>273189000000</v>
      </c>
      <c r="H123" s="94">
        <v>6943000000</v>
      </c>
      <c r="I123" s="15">
        <f t="shared" si="6"/>
        <v>418164000000</v>
      </c>
      <c r="J123" s="15">
        <f t="shared" si="7"/>
        <v>-32.689050229096715</v>
      </c>
    </row>
    <row r="124" spans="1:10">
      <c r="A124" s="37" t="s">
        <v>36</v>
      </c>
      <c r="B124" s="3">
        <v>2017</v>
      </c>
      <c r="C124" s="15">
        <v>-9180360115151</v>
      </c>
      <c r="D124" s="23">
        <v>0</v>
      </c>
      <c r="E124" s="67">
        <v>14884527014</v>
      </c>
      <c r="F124" s="67">
        <v>204532864982</v>
      </c>
      <c r="G124" s="67">
        <v>135891737899</v>
      </c>
      <c r="H124" s="67">
        <v>-1054725000</v>
      </c>
      <c r="I124" s="15">
        <f t="shared" si="6"/>
        <v>354254404895</v>
      </c>
      <c r="J124" s="15">
        <f t="shared" si="7"/>
        <v>-25.914596934573144</v>
      </c>
    </row>
    <row r="125" spans="1:10">
      <c r="A125" s="37"/>
      <c r="B125" s="3">
        <v>2018</v>
      </c>
      <c r="C125" s="15">
        <v>-11817149200380</v>
      </c>
      <c r="D125" s="23">
        <v>0</v>
      </c>
      <c r="E125" s="67">
        <v>15796023598</v>
      </c>
      <c r="F125" s="67">
        <v>250109577470</v>
      </c>
      <c r="G125" s="67">
        <v>140752852829</v>
      </c>
      <c r="H125" s="67">
        <v>-657848000</v>
      </c>
      <c r="I125" s="15">
        <f t="shared" si="6"/>
        <v>406000605897</v>
      </c>
      <c r="J125" s="15">
        <f t="shared" si="7"/>
        <v>-29.106235381771675</v>
      </c>
    </row>
    <row r="126" spans="1:10">
      <c r="A126" s="37"/>
      <c r="B126" s="3">
        <v>2019</v>
      </c>
      <c r="C126" s="15">
        <v>-11910533252641</v>
      </c>
      <c r="D126" s="23">
        <v>0</v>
      </c>
      <c r="E126" s="67">
        <v>22685700893</v>
      </c>
      <c r="F126" s="67">
        <v>320775163393</v>
      </c>
      <c r="G126" s="67">
        <v>164282048082</v>
      </c>
      <c r="H126" s="67">
        <v>-1060282000</v>
      </c>
      <c r="I126" s="15">
        <f t="shared" si="6"/>
        <v>506682630368</v>
      </c>
      <c r="J126" s="15">
        <f t="shared" si="7"/>
        <v>-23.506890780902562</v>
      </c>
    </row>
    <row r="127" spans="1:10">
      <c r="A127" s="37"/>
      <c r="B127" s="3">
        <v>2020</v>
      </c>
      <c r="C127" s="15">
        <v>-10959944886115</v>
      </c>
      <c r="D127" s="23">
        <v>0</v>
      </c>
      <c r="E127" s="67">
        <v>29958065906</v>
      </c>
      <c r="F127" s="67">
        <v>240613968411</v>
      </c>
      <c r="G127" s="67">
        <v>195689978094</v>
      </c>
      <c r="H127" s="67">
        <v>1014770000</v>
      </c>
      <c r="I127" s="15">
        <f t="shared" si="6"/>
        <v>467276782411</v>
      </c>
      <c r="J127" s="15">
        <f t="shared" si="7"/>
        <v>-23.454931421084439</v>
      </c>
    </row>
    <row r="128" spans="1:10">
      <c r="A128" s="37"/>
      <c r="B128" s="3">
        <v>2021</v>
      </c>
      <c r="C128" s="15">
        <v>-10486263219218</v>
      </c>
      <c r="D128" s="23">
        <v>0</v>
      </c>
      <c r="E128" s="67">
        <v>31574583981</v>
      </c>
      <c r="F128" s="67">
        <v>199963887086</v>
      </c>
      <c r="G128" s="67">
        <v>199963887086</v>
      </c>
      <c r="H128" s="67">
        <v>-471137000</v>
      </c>
      <c r="I128" s="15">
        <f>SUM(D128:H128)</f>
        <v>431031221153</v>
      </c>
      <c r="J128" s="15">
        <f>(C128/I128)</f>
        <v>-24.328314759119891</v>
      </c>
    </row>
  </sheetData>
  <mergeCells count="35">
    <mergeCell ref="J2:J3"/>
    <mergeCell ref="E1:E3"/>
    <mergeCell ref="F1:F3"/>
    <mergeCell ref="G1:G3"/>
    <mergeCell ref="H1:H3"/>
    <mergeCell ref="I2:I3"/>
    <mergeCell ref="A119:A123"/>
    <mergeCell ref="A124:A128"/>
    <mergeCell ref="B1:B3"/>
    <mergeCell ref="C1:C3"/>
    <mergeCell ref="D1:D3"/>
    <mergeCell ref="A94:A98"/>
    <mergeCell ref="A99:A103"/>
    <mergeCell ref="A104:A108"/>
    <mergeCell ref="A109:A113"/>
    <mergeCell ref="A114:A118"/>
    <mergeCell ref="A74:A78"/>
    <mergeCell ref="A79:A83"/>
    <mergeCell ref="A84:A88"/>
    <mergeCell ref="A89:A93"/>
    <mergeCell ref="A49:A53"/>
    <mergeCell ref="A54:A58"/>
    <mergeCell ref="A59:A63"/>
    <mergeCell ref="A64:A68"/>
    <mergeCell ref="A69:A73"/>
    <mergeCell ref="A24:A28"/>
    <mergeCell ref="A29:A33"/>
    <mergeCell ref="A34:A38"/>
    <mergeCell ref="A39:A43"/>
    <mergeCell ref="A44:A48"/>
    <mergeCell ref="A1:A3"/>
    <mergeCell ref="A4:A8"/>
    <mergeCell ref="A9:A13"/>
    <mergeCell ref="A14:A18"/>
    <mergeCell ref="A19:A23"/>
  </mergeCells>
  <pageMargins left="0.7" right="0.7" top="0.75" bottom="0.75" header="0.3" footer="0.3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G128"/>
  <sheetViews>
    <sheetView topLeftCell="A115" workbookViewId="0">
      <selection activeCell="B84" sqref="A84:XFD88"/>
    </sheetView>
  </sheetViews>
  <sheetFormatPr defaultColWidth="9" defaultRowHeight="14.4"/>
  <cols>
    <col min="3" max="3" width="19.109375" customWidth="1"/>
    <col min="4" max="4" width="18.44140625" customWidth="1"/>
    <col min="5" max="6" width="19.109375" customWidth="1"/>
  </cols>
  <sheetData>
    <row r="1" spans="1:7">
      <c r="A1" s="36" t="s">
        <v>0</v>
      </c>
      <c r="B1" s="36" t="s">
        <v>1</v>
      </c>
      <c r="C1" s="39" t="s">
        <v>52</v>
      </c>
      <c r="D1" s="39" t="s">
        <v>47</v>
      </c>
      <c r="E1" s="21" t="s">
        <v>53</v>
      </c>
      <c r="F1" s="44" t="s">
        <v>5</v>
      </c>
      <c r="G1" s="22" t="s">
        <v>54</v>
      </c>
    </row>
    <row r="2" spans="1:7">
      <c r="A2" s="36"/>
      <c r="B2" s="36"/>
      <c r="C2" s="39"/>
      <c r="D2" s="39"/>
      <c r="E2" s="39" t="s">
        <v>55</v>
      </c>
      <c r="F2" s="44"/>
      <c r="G2" s="39" t="s">
        <v>56</v>
      </c>
    </row>
    <row r="3" spans="1:7">
      <c r="A3" s="36"/>
      <c r="B3" s="36"/>
      <c r="C3" s="39"/>
      <c r="D3" s="39"/>
      <c r="E3" s="39"/>
      <c r="F3" s="44"/>
      <c r="G3" s="39"/>
    </row>
    <row r="4" spans="1:7">
      <c r="A4" s="37" t="s">
        <v>12</v>
      </c>
      <c r="B4" s="3">
        <v>2017</v>
      </c>
      <c r="C4" s="15">
        <v>-26031760000000</v>
      </c>
      <c r="D4" s="15">
        <v>4743802000000</v>
      </c>
      <c r="E4" s="15">
        <f>(C4-D4)</f>
        <v>-30775562000000</v>
      </c>
      <c r="F4" s="15">
        <v>-26031760000000</v>
      </c>
      <c r="G4" s="15">
        <f>(E4/F4)</f>
        <v>1.1822313205100232</v>
      </c>
    </row>
    <row r="5" spans="1:7">
      <c r="A5" s="37"/>
      <c r="B5" s="3">
        <v>2018</v>
      </c>
      <c r="C5" s="15">
        <v>-26225938000000</v>
      </c>
      <c r="D5" s="15">
        <v>5015648000000</v>
      </c>
      <c r="E5" s="15">
        <f t="shared" ref="E5:E36" si="0">(C5-D5)</f>
        <v>-31241586000000</v>
      </c>
      <c r="F5" s="15">
        <v>-26225938000000</v>
      </c>
      <c r="G5" s="15">
        <f t="shared" ref="G5:G36" si="1">(E5/F5)</f>
        <v>1.1912476114295703</v>
      </c>
    </row>
    <row r="6" spans="1:7">
      <c r="A6" s="37"/>
      <c r="B6" s="3">
        <v>2019</v>
      </c>
      <c r="C6" s="15">
        <v>-31440739000000</v>
      </c>
      <c r="D6" s="15">
        <v>5316430000000</v>
      </c>
      <c r="E6" s="15">
        <f t="shared" si="0"/>
        <v>-36757169000000</v>
      </c>
      <c r="F6" s="15">
        <v>-31440739000000</v>
      </c>
      <c r="G6" s="15">
        <f t="shared" si="1"/>
        <v>1.1690936717486189</v>
      </c>
    </row>
    <row r="7" spans="1:7">
      <c r="A7" s="37"/>
      <c r="B7" s="3">
        <v>2020</v>
      </c>
      <c r="C7" s="15">
        <v>-32894722000000</v>
      </c>
      <c r="D7" s="15">
        <v>5892072000000</v>
      </c>
      <c r="E7" s="15">
        <f t="shared" si="0"/>
        <v>-38786794000000</v>
      </c>
      <c r="F7" s="15">
        <v>-32894722000000</v>
      </c>
      <c r="G7" s="15">
        <f t="shared" si="1"/>
        <v>1.1791190696185243</v>
      </c>
    </row>
    <row r="8" spans="1:7">
      <c r="A8" s="37"/>
      <c r="B8" s="3">
        <v>2021</v>
      </c>
      <c r="C8" s="15">
        <v>-36932917000000</v>
      </c>
      <c r="D8" s="15">
        <v>5768422000000</v>
      </c>
      <c r="E8" s="15">
        <f t="shared" si="0"/>
        <v>-42701339000000</v>
      </c>
      <c r="F8" s="15">
        <v>-36932917000000</v>
      </c>
      <c r="G8" s="15">
        <f t="shared" si="1"/>
        <v>1.1561864718132067</v>
      </c>
    </row>
    <row r="9" spans="1:7">
      <c r="A9" s="37" t="s">
        <v>13</v>
      </c>
      <c r="B9" s="3">
        <v>2017</v>
      </c>
      <c r="C9" s="15">
        <v>-55015590000000</v>
      </c>
      <c r="D9" s="15">
        <v>11322268000000</v>
      </c>
      <c r="E9" s="15">
        <f t="shared" si="0"/>
        <v>-66337858000000</v>
      </c>
      <c r="F9" s="15">
        <v>-55015590000000</v>
      </c>
      <c r="G9" s="15">
        <f t="shared" si="1"/>
        <v>1.2058010829294024</v>
      </c>
    </row>
    <row r="10" spans="1:7">
      <c r="A10" s="37"/>
      <c r="B10" s="3">
        <v>2018</v>
      </c>
      <c r="C10" s="15">
        <v>-57350155000000</v>
      </c>
      <c r="D10" s="15">
        <v>11441652000000</v>
      </c>
      <c r="E10" s="15">
        <f t="shared" si="0"/>
        <v>-68791807000000</v>
      </c>
      <c r="F10" s="15">
        <v>-57350155000000</v>
      </c>
      <c r="G10" s="15">
        <f t="shared" si="1"/>
        <v>1.1995051626277209</v>
      </c>
    </row>
    <row r="11" spans="1:7">
      <c r="A11" s="37"/>
      <c r="B11" s="3">
        <v>2019</v>
      </c>
      <c r="C11" s="15">
        <v>-58535550000000</v>
      </c>
      <c r="D11" s="15">
        <v>12171692000000</v>
      </c>
      <c r="E11" s="15">
        <f t="shared" si="0"/>
        <v>-70707242000000</v>
      </c>
      <c r="F11" s="15">
        <v>-58535550000000</v>
      </c>
      <c r="G11" s="15">
        <f t="shared" si="1"/>
        <v>1.2079367495479243</v>
      </c>
    </row>
    <row r="12" spans="1:7">
      <c r="A12" s="37"/>
      <c r="B12" s="3">
        <v>2020</v>
      </c>
      <c r="C12" s="15">
        <v>-57733159000000</v>
      </c>
      <c r="D12" s="15">
        <v>12178125000000</v>
      </c>
      <c r="E12" s="15">
        <f t="shared" si="0"/>
        <v>-69911284000000</v>
      </c>
      <c r="F12" s="15">
        <v>-57733159000000</v>
      </c>
      <c r="G12" s="15">
        <f t="shared" si="1"/>
        <v>1.2109381369552288</v>
      </c>
    </row>
    <row r="13" spans="1:7">
      <c r="A13" s="37"/>
      <c r="B13" s="3">
        <v>2021</v>
      </c>
      <c r="C13" s="15">
        <v>-69174897000000</v>
      </c>
      <c r="D13" s="15">
        <v>12139211000000</v>
      </c>
      <c r="E13" s="15">
        <f t="shared" si="0"/>
        <v>-81314108000000</v>
      </c>
      <c r="F13" s="15">
        <v>-69174897000000</v>
      </c>
      <c r="G13" s="15">
        <f t="shared" si="1"/>
        <v>1.1754857835205739</v>
      </c>
    </row>
    <row r="14" spans="1:7">
      <c r="A14" s="37" t="s">
        <v>14</v>
      </c>
      <c r="B14" s="3">
        <v>2017</v>
      </c>
      <c r="C14" s="15">
        <v>-15800635800137</v>
      </c>
      <c r="D14" s="15">
        <v>2203115405200</v>
      </c>
      <c r="E14" s="15">
        <f t="shared" si="0"/>
        <v>-18003751205337</v>
      </c>
      <c r="F14" s="15">
        <v>-15800635800137</v>
      </c>
      <c r="G14" s="15">
        <f t="shared" si="1"/>
        <v>1.1394320730549905</v>
      </c>
    </row>
    <row r="15" spans="1:7">
      <c r="A15" s="37"/>
      <c r="B15" s="3">
        <v>2018</v>
      </c>
      <c r="C15" s="15">
        <v>-18583065362635</v>
      </c>
      <c r="D15" s="15">
        <v>2459795415456</v>
      </c>
      <c r="E15" s="15">
        <f t="shared" si="0"/>
        <v>-21042860778091</v>
      </c>
      <c r="F15" s="15">
        <v>-18583065362635</v>
      </c>
      <c r="G15" s="15">
        <f t="shared" si="1"/>
        <v>1.1323675813142171</v>
      </c>
    </row>
    <row r="16" spans="1:7">
      <c r="A16" s="37"/>
      <c r="B16" s="3">
        <v>2019</v>
      </c>
      <c r="C16" s="15">
        <v>-18544140165506</v>
      </c>
      <c r="D16" s="15">
        <v>2698315412920</v>
      </c>
      <c r="E16" s="15">
        <f t="shared" si="0"/>
        <v>-21242455578426</v>
      </c>
      <c r="F16" s="15">
        <v>-18544140165506</v>
      </c>
      <c r="G16" s="15">
        <f t="shared" si="1"/>
        <v>1.1455077123467359</v>
      </c>
    </row>
    <row r="17" spans="1:7">
      <c r="A17" s="37"/>
      <c r="B17" s="3">
        <v>2020</v>
      </c>
      <c r="C17" s="15">
        <v>-18182107751179</v>
      </c>
      <c r="D17" s="15">
        <v>2974600540973</v>
      </c>
      <c r="E17" s="15">
        <f t="shared" si="0"/>
        <v>-21156708292152</v>
      </c>
      <c r="F17" s="15">
        <v>-18182107751179</v>
      </c>
      <c r="G17" s="15">
        <f t="shared" si="1"/>
        <v>1.1636004242016504</v>
      </c>
    </row>
    <row r="18" spans="1:7">
      <c r="A18" s="37"/>
      <c r="B18" s="3">
        <v>2021</v>
      </c>
      <c r="C18" s="15">
        <v>-23275515289941</v>
      </c>
      <c r="D18" s="15">
        <v>2941509531186</v>
      </c>
      <c r="E18" s="15">
        <f t="shared" si="0"/>
        <v>-26217024821127</v>
      </c>
      <c r="F18" s="15">
        <v>-23275515289941</v>
      </c>
      <c r="G18" s="15">
        <f t="shared" si="1"/>
        <v>1.1263778479034248</v>
      </c>
    </row>
    <row r="19" spans="1:7">
      <c r="A19" s="37" t="s">
        <v>15</v>
      </c>
      <c r="B19" s="3">
        <v>2017</v>
      </c>
      <c r="C19" s="15">
        <v>-279578000000</v>
      </c>
      <c r="D19" s="15">
        <v>257847000000</v>
      </c>
      <c r="E19" s="15">
        <f t="shared" si="0"/>
        <v>-537425000000</v>
      </c>
      <c r="F19" s="15">
        <v>-279578000000</v>
      </c>
      <c r="G19" s="15">
        <f t="shared" si="1"/>
        <v>1.9222721387233617</v>
      </c>
    </row>
    <row r="20" spans="1:7">
      <c r="A20" s="37"/>
      <c r="B20" s="3">
        <v>2018</v>
      </c>
      <c r="C20" s="15">
        <v>-544821000000</v>
      </c>
      <c r="D20" s="15">
        <v>270811000000</v>
      </c>
      <c r="E20" s="15">
        <f t="shared" si="0"/>
        <v>-815632000000</v>
      </c>
      <c r="F20" s="15">
        <v>-544821000000</v>
      </c>
      <c r="G20" s="15">
        <f t="shared" si="1"/>
        <v>1.4970641733707033</v>
      </c>
    </row>
    <row r="21" spans="1:7">
      <c r="A21" s="37"/>
      <c r="B21" s="3">
        <v>2019</v>
      </c>
      <c r="C21" s="15">
        <v>-562065000000</v>
      </c>
      <c r="D21" s="15">
        <v>290789000000</v>
      </c>
      <c r="E21" s="15">
        <f t="shared" si="0"/>
        <v>-852854000000</v>
      </c>
      <c r="F21" s="15">
        <v>-562065000000</v>
      </c>
      <c r="G21" s="15">
        <f t="shared" si="1"/>
        <v>1.517358312650672</v>
      </c>
    </row>
    <row r="22" spans="1:7">
      <c r="A22" s="37"/>
      <c r="B22" s="3">
        <v>2020</v>
      </c>
      <c r="C22" s="15">
        <v>-1017313000000</v>
      </c>
      <c r="D22" s="15">
        <v>264731000000</v>
      </c>
      <c r="E22" s="15">
        <f t="shared" si="0"/>
        <v>-1282044000000</v>
      </c>
      <c r="F22" s="15">
        <v>-1017313000000</v>
      </c>
      <c r="G22" s="15">
        <f t="shared" si="1"/>
        <v>1.2602257122439211</v>
      </c>
    </row>
    <row r="23" spans="1:7">
      <c r="A23" s="37"/>
      <c r="B23" s="3">
        <v>2021</v>
      </c>
      <c r="C23" s="15">
        <v>-717889000000</v>
      </c>
      <c r="D23" s="15">
        <v>249441000000</v>
      </c>
      <c r="E23" s="15">
        <f t="shared" si="0"/>
        <v>-967330000000</v>
      </c>
      <c r="F23" s="15">
        <v>-717889000000</v>
      </c>
      <c r="G23" s="15">
        <f t="shared" si="1"/>
        <v>1.3474645801788299</v>
      </c>
    </row>
    <row r="24" spans="1:7">
      <c r="A24" s="37" t="s">
        <v>16</v>
      </c>
      <c r="B24" s="3">
        <v>2017</v>
      </c>
      <c r="C24" s="15">
        <v>-3650935000000</v>
      </c>
      <c r="D24" s="15">
        <v>279884000000</v>
      </c>
      <c r="E24" s="15">
        <f t="shared" si="0"/>
        <v>-3930819000000</v>
      </c>
      <c r="F24" s="15">
        <v>-3650935000000</v>
      </c>
      <c r="G24" s="15">
        <f t="shared" si="1"/>
        <v>1.0766609101504134</v>
      </c>
    </row>
    <row r="25" spans="1:7">
      <c r="A25" s="37"/>
      <c r="B25" s="3">
        <v>2018</v>
      </c>
      <c r="C25" s="15">
        <v>-4459991000000</v>
      </c>
      <c r="D25" s="15">
        <v>302415000000</v>
      </c>
      <c r="E25" s="15">
        <f t="shared" si="0"/>
        <v>-4762406000000</v>
      </c>
      <c r="F25" s="15">
        <v>-4459991000000</v>
      </c>
      <c r="G25" s="15">
        <f t="shared" si="1"/>
        <v>1.0678061906402949</v>
      </c>
    </row>
    <row r="26" spans="1:7">
      <c r="A26" s="37"/>
      <c r="B26" s="3">
        <v>2019</v>
      </c>
      <c r="C26" s="15">
        <v>-4549136000000</v>
      </c>
      <c r="D26" s="15">
        <v>329665000000</v>
      </c>
      <c r="E26" s="15">
        <f t="shared" si="0"/>
        <v>-4878801000000</v>
      </c>
      <c r="F26" s="15">
        <v>-4549136000000</v>
      </c>
      <c r="G26" s="15">
        <f t="shared" si="1"/>
        <v>1.0724676070357095</v>
      </c>
    </row>
    <row r="27" spans="1:7">
      <c r="A27" s="37"/>
      <c r="B27" s="3">
        <v>2020</v>
      </c>
      <c r="C27" s="15">
        <v>-4097375000000</v>
      </c>
      <c r="D27" s="15">
        <v>363346000000</v>
      </c>
      <c r="E27" s="15">
        <f t="shared" si="0"/>
        <v>-4460721000000</v>
      </c>
      <c r="F27" s="15">
        <v>-4097375000000</v>
      </c>
      <c r="G27" s="15">
        <f t="shared" si="1"/>
        <v>1.0886777509991152</v>
      </c>
    </row>
    <row r="28" spans="1:7">
      <c r="A28" s="37"/>
      <c r="B28" s="3">
        <v>2021</v>
      </c>
      <c r="C28" s="15">
        <v>-4623512000000</v>
      </c>
      <c r="D28" s="15">
        <v>358365000000</v>
      </c>
      <c r="E28" s="15">
        <f t="shared" si="0"/>
        <v>-4981877000000</v>
      </c>
      <c r="F28" s="15">
        <v>-4623512000000</v>
      </c>
      <c r="G28" s="15">
        <f t="shared" si="1"/>
        <v>1.0775092613580326</v>
      </c>
    </row>
    <row r="29" spans="1:7">
      <c r="A29" s="37" t="s">
        <v>17</v>
      </c>
      <c r="B29" s="3">
        <v>2017</v>
      </c>
      <c r="C29" s="15">
        <v>-2300492162538</v>
      </c>
      <c r="D29" s="15">
        <v>276557528986</v>
      </c>
      <c r="E29" s="15">
        <f t="shared" si="0"/>
        <v>-2577049691524</v>
      </c>
      <c r="F29" s="15">
        <v>-2300492162538</v>
      </c>
      <c r="G29" s="15">
        <f t="shared" si="1"/>
        <v>1.1202166794956128</v>
      </c>
    </row>
    <row r="30" spans="1:7">
      <c r="A30" s="37"/>
      <c r="B30" s="3">
        <v>2018</v>
      </c>
      <c r="C30" s="15">
        <v>-2208783219984</v>
      </c>
      <c r="D30" s="15">
        <v>281954546886</v>
      </c>
      <c r="E30" s="15">
        <f t="shared" si="0"/>
        <v>-2490737766870</v>
      </c>
      <c r="F30" s="15">
        <v>-2208783219984</v>
      </c>
      <c r="G30" s="15">
        <f t="shared" si="1"/>
        <v>1.1276515252085455</v>
      </c>
    </row>
    <row r="31" spans="1:7">
      <c r="A31" s="37"/>
      <c r="B31" s="3">
        <v>2019</v>
      </c>
      <c r="C31" s="15">
        <v>-2201108075250</v>
      </c>
      <c r="D31" s="15">
        <v>305387647963</v>
      </c>
      <c r="E31" s="15">
        <f t="shared" si="0"/>
        <v>-2506495723213</v>
      </c>
      <c r="F31" s="15">
        <v>-2201108075250</v>
      </c>
      <c r="G31" s="15">
        <f t="shared" si="1"/>
        <v>1.1387426866480941</v>
      </c>
    </row>
    <row r="32" spans="1:7">
      <c r="A32" s="37"/>
      <c r="B32" s="3">
        <v>2020</v>
      </c>
      <c r="C32" s="15">
        <v>-2425691184254.5601</v>
      </c>
      <c r="D32" s="15">
        <v>120329633042.44</v>
      </c>
      <c r="E32" s="15">
        <f t="shared" si="0"/>
        <v>-2546020817297</v>
      </c>
      <c r="F32" s="15">
        <v>-2425691184254.5601</v>
      </c>
      <c r="G32" s="15">
        <f t="shared" si="1"/>
        <v>1.0496063282183294</v>
      </c>
    </row>
    <row r="33" spans="1:7">
      <c r="A33" s="37"/>
      <c r="B33" s="3">
        <v>2021</v>
      </c>
      <c r="C33" s="15">
        <v>-2634047943048</v>
      </c>
      <c r="D33" s="15">
        <v>359413639582</v>
      </c>
      <c r="E33" s="15">
        <f t="shared" si="0"/>
        <v>-2993461582630</v>
      </c>
      <c r="F33" s="15">
        <v>-2634047943048</v>
      </c>
      <c r="G33" s="15">
        <f t="shared" si="1"/>
        <v>1.1364491639305938</v>
      </c>
    </row>
    <row r="34" spans="1:7">
      <c r="A34" s="37" t="s">
        <v>18</v>
      </c>
      <c r="B34" s="3">
        <v>2017</v>
      </c>
      <c r="C34" s="15">
        <v>-1736051947343</v>
      </c>
      <c r="D34" s="15">
        <v>632819258709</v>
      </c>
      <c r="E34" s="15">
        <f t="shared" si="0"/>
        <v>-2368871206052</v>
      </c>
      <c r="F34" s="15">
        <v>-1736051947343</v>
      </c>
      <c r="G34" s="15">
        <f t="shared" si="1"/>
        <v>1.3645163151238187</v>
      </c>
    </row>
    <row r="35" spans="1:7">
      <c r="A35" s="37"/>
      <c r="B35" s="3">
        <v>2018</v>
      </c>
      <c r="C35" s="15">
        <v>-1955479688622</v>
      </c>
      <c r="D35" s="15">
        <v>747762888912</v>
      </c>
      <c r="E35" s="15">
        <f t="shared" si="0"/>
        <v>-2703242577534</v>
      </c>
      <c r="F35" s="15">
        <v>-1955479688622</v>
      </c>
      <c r="G35" s="15">
        <f t="shared" si="1"/>
        <v>1.3823935851969591</v>
      </c>
    </row>
    <row r="36" spans="1:7">
      <c r="A36" s="37"/>
      <c r="B36" s="3">
        <v>2019</v>
      </c>
      <c r="C36" s="15">
        <v>-2195516584810</v>
      </c>
      <c r="D36" s="15">
        <v>852825788838</v>
      </c>
      <c r="E36" s="15">
        <f t="shared" si="0"/>
        <v>-3048342373648</v>
      </c>
      <c r="F36" s="15">
        <v>-2195516584810</v>
      </c>
      <c r="G36" s="15">
        <f t="shared" si="1"/>
        <v>1.3884396932996994</v>
      </c>
    </row>
    <row r="37" spans="1:7">
      <c r="A37" s="37"/>
      <c r="B37" s="3">
        <v>2020</v>
      </c>
      <c r="C37" s="15">
        <v>-2135340766428</v>
      </c>
      <c r="D37" s="15">
        <v>1014854943296</v>
      </c>
      <c r="E37" s="15">
        <f t="shared" ref="E37:E68" si="2">(C37-D37)</f>
        <v>-3150195709724</v>
      </c>
      <c r="F37" s="15">
        <v>-2135340766428</v>
      </c>
      <c r="G37" s="15">
        <f t="shared" ref="G37:G68" si="3">(E37/F37)</f>
        <v>1.4752660368085653</v>
      </c>
    </row>
    <row r="38" spans="1:7">
      <c r="A38" s="37"/>
      <c r="B38" s="3">
        <v>2021</v>
      </c>
      <c r="C38" s="15">
        <v>-1856227758516</v>
      </c>
      <c r="D38" s="15">
        <v>943135560032</v>
      </c>
      <c r="E38" s="15">
        <f t="shared" si="2"/>
        <v>-2799363318548</v>
      </c>
      <c r="F38" s="15">
        <v>-1856227758516</v>
      </c>
      <c r="G38" s="15">
        <f t="shared" si="3"/>
        <v>1.5080925849239586</v>
      </c>
    </row>
    <row r="39" spans="1:7">
      <c r="A39" s="37" t="s">
        <v>19</v>
      </c>
      <c r="B39" s="3">
        <v>2017</v>
      </c>
      <c r="C39" s="15">
        <v>-384916365369</v>
      </c>
      <c r="D39" s="15">
        <v>134449451774</v>
      </c>
      <c r="E39" s="15">
        <f t="shared" si="2"/>
        <v>-519365817143</v>
      </c>
      <c r="F39" s="15">
        <v>-384916365369</v>
      </c>
      <c r="G39" s="15">
        <f t="shared" si="3"/>
        <v>1.3492952336414952</v>
      </c>
    </row>
    <row r="40" spans="1:7">
      <c r="A40" s="37"/>
      <c r="B40" s="3">
        <v>2018</v>
      </c>
      <c r="C40" s="15">
        <v>-1011541124010</v>
      </c>
      <c r="D40" s="15">
        <v>166933415880</v>
      </c>
      <c r="E40" s="15">
        <f t="shared" si="2"/>
        <v>-1178474539890</v>
      </c>
      <c r="F40" s="15">
        <v>-1011541124010</v>
      </c>
      <c r="G40" s="15">
        <f t="shared" si="3"/>
        <v>1.1650287980564098</v>
      </c>
    </row>
    <row r="41" spans="1:7">
      <c r="A41" s="37"/>
      <c r="B41" s="3">
        <v>2019</v>
      </c>
      <c r="C41" s="15">
        <v>-574602087219</v>
      </c>
      <c r="D41" s="15">
        <v>208823306648</v>
      </c>
      <c r="E41" s="15">
        <f t="shared" si="2"/>
        <v>-783425393867</v>
      </c>
      <c r="F41" s="15">
        <v>-574602087219</v>
      </c>
      <c r="G41" s="15">
        <f t="shared" si="3"/>
        <v>1.3634224645070085</v>
      </c>
    </row>
    <row r="42" spans="1:7">
      <c r="A42" s="37"/>
      <c r="B42" s="3">
        <v>2020</v>
      </c>
      <c r="C42" s="15">
        <v>-470405286652</v>
      </c>
      <c r="D42" s="15">
        <v>204024417179</v>
      </c>
      <c r="E42" s="15">
        <f t="shared" si="2"/>
        <v>-674429703831</v>
      </c>
      <c r="F42" s="15">
        <v>-470405286652</v>
      </c>
      <c r="G42" s="15">
        <f t="shared" si="3"/>
        <v>1.4337205022313764</v>
      </c>
    </row>
    <row r="43" spans="1:7">
      <c r="A43" s="37"/>
      <c r="B43" s="3">
        <v>2021</v>
      </c>
      <c r="C43" s="15">
        <v>-499979446918</v>
      </c>
      <c r="D43" s="15">
        <v>156196564828</v>
      </c>
      <c r="E43" s="15">
        <f t="shared" si="2"/>
        <v>-656176011746</v>
      </c>
      <c r="F43" s="15">
        <v>-499979446918</v>
      </c>
      <c r="G43" s="15">
        <f t="shared" si="3"/>
        <v>1.3124059714670977</v>
      </c>
    </row>
    <row r="44" spans="1:7">
      <c r="A44" s="37" t="s">
        <v>20</v>
      </c>
      <c r="B44" s="3">
        <v>2017</v>
      </c>
      <c r="C44" s="15">
        <v>-628904000000</v>
      </c>
      <c r="D44" s="15">
        <v>137348000000</v>
      </c>
      <c r="E44" s="15">
        <f t="shared" si="2"/>
        <v>-766252000000</v>
      </c>
      <c r="F44" s="15">
        <v>-628904000000</v>
      </c>
      <c r="G44" s="15">
        <f t="shared" si="3"/>
        <v>1.2183926322618397</v>
      </c>
    </row>
    <row r="45" spans="1:7">
      <c r="A45" s="37"/>
      <c r="B45" s="3">
        <v>2018</v>
      </c>
      <c r="C45" s="15">
        <v>-594458000000</v>
      </c>
      <c r="D45" s="15">
        <v>124586000000</v>
      </c>
      <c r="E45" s="15">
        <f t="shared" si="2"/>
        <v>-719044000000</v>
      </c>
      <c r="F45" s="15">
        <v>-594458000000</v>
      </c>
      <c r="G45" s="15">
        <f t="shared" si="3"/>
        <v>1.2095791460456415</v>
      </c>
    </row>
    <row r="46" spans="1:7">
      <c r="A46" s="37"/>
      <c r="B46" s="3">
        <v>2019</v>
      </c>
      <c r="C46" s="15">
        <v>-390710000000</v>
      </c>
      <c r="D46" s="15">
        <v>225131000000</v>
      </c>
      <c r="E46" s="15">
        <f t="shared" si="2"/>
        <v>-615841000000</v>
      </c>
      <c r="F46" s="15">
        <v>-390710000000</v>
      </c>
      <c r="G46" s="15">
        <f t="shared" si="3"/>
        <v>1.576209976709068</v>
      </c>
    </row>
    <row r="47" spans="1:7">
      <c r="A47" s="37"/>
      <c r="B47" s="3">
        <v>2020</v>
      </c>
      <c r="C47" s="15">
        <v>-213525000000</v>
      </c>
      <c r="D47" s="15">
        <v>213570000000</v>
      </c>
      <c r="E47" s="15">
        <f t="shared" si="2"/>
        <v>-427095000000</v>
      </c>
      <c r="F47" s="15">
        <v>-213525000000</v>
      </c>
      <c r="G47" s="15">
        <f t="shared" si="3"/>
        <v>2.0002107481559537</v>
      </c>
    </row>
    <row r="48" spans="1:7">
      <c r="A48" s="37"/>
      <c r="B48" s="3">
        <v>2021</v>
      </c>
      <c r="C48" s="15">
        <v>-263574000000</v>
      </c>
      <c r="D48" s="15">
        <v>117043000000</v>
      </c>
      <c r="E48" s="15">
        <f t="shared" si="2"/>
        <v>-380617000000</v>
      </c>
      <c r="F48" s="15">
        <v>-263574000000</v>
      </c>
      <c r="G48" s="15">
        <f t="shared" si="3"/>
        <v>1.4440612503509451</v>
      </c>
    </row>
    <row r="49" spans="1:7">
      <c r="A49" s="37" t="s">
        <v>21</v>
      </c>
      <c r="B49" s="3">
        <v>2017</v>
      </c>
      <c r="C49" s="15">
        <v>-75893797</v>
      </c>
      <c r="D49" s="15">
        <v>146875311</v>
      </c>
      <c r="E49" s="15">
        <f t="shared" si="2"/>
        <v>-222769108</v>
      </c>
      <c r="F49" s="15">
        <v>-75893797</v>
      </c>
      <c r="G49" s="15">
        <f t="shared" si="3"/>
        <v>2.9352742490931112</v>
      </c>
    </row>
    <row r="50" spans="1:7">
      <c r="A50" s="37"/>
      <c r="B50" s="3">
        <v>2018</v>
      </c>
      <c r="C50" s="15">
        <v>-40357109</v>
      </c>
      <c r="D50" s="15">
        <v>152063460</v>
      </c>
      <c r="E50" s="15">
        <f t="shared" si="2"/>
        <v>-192420569</v>
      </c>
      <c r="F50" s="15">
        <v>-40357109</v>
      </c>
      <c r="G50" s="15">
        <f t="shared" si="3"/>
        <v>4.7679473026672943</v>
      </c>
    </row>
    <row r="51" spans="1:7">
      <c r="A51" s="37"/>
      <c r="B51" s="3">
        <v>2019</v>
      </c>
      <c r="C51" s="15">
        <v>-60311414</v>
      </c>
      <c r="D51" s="15">
        <v>102924707</v>
      </c>
      <c r="E51" s="15">
        <f t="shared" si="2"/>
        <v>-163236121</v>
      </c>
      <c r="F51" s="15">
        <v>-60311414</v>
      </c>
      <c r="G51" s="15">
        <f t="shared" si="3"/>
        <v>2.7065543679675623</v>
      </c>
    </row>
    <row r="52" spans="1:7">
      <c r="A52" s="37"/>
      <c r="B52" s="3">
        <v>2020</v>
      </c>
      <c r="C52" s="15">
        <v>-194700892</v>
      </c>
      <c r="D52" s="15">
        <v>113123958</v>
      </c>
      <c r="E52" s="15">
        <f t="shared" si="2"/>
        <v>-307824850</v>
      </c>
      <c r="F52" s="15">
        <v>-194700892</v>
      </c>
      <c r="G52" s="15">
        <f t="shared" si="3"/>
        <v>1.5810140715739505</v>
      </c>
    </row>
    <row r="53" spans="1:7">
      <c r="A53" s="37"/>
      <c r="B53" s="3">
        <v>2021</v>
      </c>
      <c r="C53" s="15">
        <v>-159058640</v>
      </c>
      <c r="D53" s="15">
        <v>116973049</v>
      </c>
      <c r="E53" s="15">
        <f t="shared" si="2"/>
        <v>-276031689</v>
      </c>
      <c r="F53" s="15">
        <v>-159058640</v>
      </c>
      <c r="G53" s="15">
        <f t="shared" si="3"/>
        <v>1.7354083311664177</v>
      </c>
    </row>
    <row r="54" spans="1:7">
      <c r="A54" s="37" t="s">
        <v>22</v>
      </c>
      <c r="B54" s="3">
        <v>2017</v>
      </c>
      <c r="C54" s="15">
        <v>-767493325006</v>
      </c>
      <c r="D54" s="15">
        <v>96853428128</v>
      </c>
      <c r="E54" s="15">
        <f t="shared" si="2"/>
        <v>-864346753134</v>
      </c>
      <c r="F54" s="15">
        <v>-767493325006</v>
      </c>
      <c r="G54" s="15">
        <f t="shared" si="3"/>
        <v>1.1261944892188382</v>
      </c>
    </row>
    <row r="55" spans="1:7">
      <c r="A55" s="37"/>
      <c r="B55" s="3">
        <v>2018</v>
      </c>
      <c r="C55" s="15">
        <v>-728452541194</v>
      </c>
      <c r="D55" s="15">
        <v>98253198015</v>
      </c>
      <c r="E55" s="15">
        <f t="shared" si="2"/>
        <v>-826705739209</v>
      </c>
      <c r="F55" s="15">
        <v>-728452541194</v>
      </c>
      <c r="G55" s="15">
        <f t="shared" si="3"/>
        <v>1.1348793400513835</v>
      </c>
    </row>
    <row r="56" spans="1:7">
      <c r="A56" s="37"/>
      <c r="B56" s="3">
        <v>2019</v>
      </c>
      <c r="C56" s="15">
        <v>-765615499974</v>
      </c>
      <c r="D56" s="15">
        <v>111931157674</v>
      </c>
      <c r="E56" s="15">
        <f t="shared" si="2"/>
        <v>-877546657648</v>
      </c>
      <c r="F56" s="15">
        <v>-765615499974</v>
      </c>
      <c r="G56" s="15">
        <f t="shared" si="3"/>
        <v>1.1461976118270869</v>
      </c>
    </row>
    <row r="57" spans="1:7">
      <c r="A57" s="37"/>
      <c r="B57" s="3">
        <v>2020</v>
      </c>
      <c r="C57" s="15">
        <v>-768452056924</v>
      </c>
      <c r="D57" s="15">
        <v>113170946717</v>
      </c>
      <c r="E57" s="15">
        <f t="shared" si="2"/>
        <v>-881623003641</v>
      </c>
      <c r="F57" s="15">
        <v>-768452056924</v>
      </c>
      <c r="G57" s="15">
        <f t="shared" si="3"/>
        <v>1.147271317315496</v>
      </c>
    </row>
    <row r="58" spans="1:7">
      <c r="A58" s="37"/>
      <c r="B58" s="3">
        <v>2021</v>
      </c>
      <c r="C58" s="15">
        <v>-701342542582</v>
      </c>
      <c r="D58" s="15">
        <v>103407762938</v>
      </c>
      <c r="E58" s="15">
        <f t="shared" si="2"/>
        <v>-804750305520</v>
      </c>
      <c r="F58" s="15">
        <v>-701342542582</v>
      </c>
      <c r="G58" s="15">
        <f t="shared" si="3"/>
        <v>1.1474425928267566</v>
      </c>
    </row>
    <row r="59" spans="1:7">
      <c r="A59" s="38" t="s">
        <v>23</v>
      </c>
      <c r="B59" s="3">
        <v>2017</v>
      </c>
      <c r="C59" s="15">
        <v>-841880240035</v>
      </c>
      <c r="D59" s="15">
        <v>225333388397</v>
      </c>
      <c r="E59" s="15">
        <f t="shared" si="2"/>
        <v>-1067213628432</v>
      </c>
      <c r="F59" s="15">
        <v>-841880240035</v>
      </c>
      <c r="G59" s="15">
        <f t="shared" si="3"/>
        <v>1.2676549201197929</v>
      </c>
    </row>
    <row r="60" spans="1:7">
      <c r="A60" s="38"/>
      <c r="B60" s="3">
        <v>2018</v>
      </c>
      <c r="C60" s="15">
        <v>-942851861336</v>
      </c>
      <c r="D60" s="15">
        <v>247424300173</v>
      </c>
      <c r="E60" s="15">
        <f t="shared" si="2"/>
        <v>-1190276161509</v>
      </c>
      <c r="F60" s="15">
        <v>-942851861336</v>
      </c>
      <c r="G60" s="15">
        <f t="shared" si="3"/>
        <v>1.2624211822866906</v>
      </c>
    </row>
    <row r="61" spans="1:7">
      <c r="A61" s="38"/>
      <c r="B61" s="3">
        <v>2019</v>
      </c>
      <c r="C61" s="15">
        <v>-1147568931397</v>
      </c>
      <c r="D61" s="15">
        <v>196910190684</v>
      </c>
      <c r="E61" s="15">
        <f t="shared" si="2"/>
        <v>-1344479122081</v>
      </c>
      <c r="F61" s="15">
        <v>-1147568931397</v>
      </c>
      <c r="G61" s="15">
        <f t="shared" si="3"/>
        <v>1.171588987202965</v>
      </c>
    </row>
    <row r="62" spans="1:7">
      <c r="A62" s="38"/>
      <c r="B62" s="3">
        <v>2020</v>
      </c>
      <c r="C62" s="15">
        <v>-1143060457510</v>
      </c>
      <c r="D62" s="15">
        <v>202708651471</v>
      </c>
      <c r="E62" s="15">
        <f t="shared" si="2"/>
        <v>-1345769108981</v>
      </c>
      <c r="F62" s="15">
        <v>-1143060457510</v>
      </c>
      <c r="G62" s="15">
        <f t="shared" si="3"/>
        <v>1.1773385214571879</v>
      </c>
    </row>
    <row r="63" spans="1:7">
      <c r="A63" s="38"/>
      <c r="B63" s="3">
        <v>2021</v>
      </c>
      <c r="C63" s="15">
        <v>-1101647058930</v>
      </c>
      <c r="D63" s="15">
        <v>192066402656</v>
      </c>
      <c r="E63" s="15">
        <f t="shared" si="2"/>
        <v>-1293713461586</v>
      </c>
      <c r="F63" s="15">
        <v>-1101647058930</v>
      </c>
      <c r="G63" s="15">
        <f t="shared" si="3"/>
        <v>1.1743447695875926</v>
      </c>
    </row>
    <row r="64" spans="1:7">
      <c r="A64" s="38" t="s">
        <v>24</v>
      </c>
      <c r="B64" s="3">
        <v>2017</v>
      </c>
      <c r="C64" s="15">
        <v>-3981205012734</v>
      </c>
      <c r="D64" s="15">
        <v>57972865533</v>
      </c>
      <c r="E64" s="15">
        <f t="shared" si="2"/>
        <v>-4039177878267</v>
      </c>
      <c r="F64" s="15">
        <v>-3981205012734</v>
      </c>
      <c r="G64" s="15">
        <f t="shared" si="3"/>
        <v>1.0145616378326592</v>
      </c>
    </row>
    <row r="65" spans="1:7">
      <c r="A65" s="38"/>
      <c r="B65" s="3">
        <v>2018</v>
      </c>
      <c r="C65" s="15">
        <v>-3358143772461</v>
      </c>
      <c r="D65" s="15">
        <v>71839595498</v>
      </c>
      <c r="E65" s="15">
        <f t="shared" si="2"/>
        <v>-3429983367959</v>
      </c>
      <c r="F65" s="15">
        <v>-3358143772461</v>
      </c>
      <c r="G65" s="15">
        <f t="shared" si="3"/>
        <v>1.0213926503347273</v>
      </c>
    </row>
    <row r="66" spans="1:7">
      <c r="A66" s="38"/>
      <c r="B66" s="3">
        <v>2019</v>
      </c>
      <c r="C66" s="15">
        <v>-2588235353402</v>
      </c>
      <c r="D66" s="15">
        <v>56073418927</v>
      </c>
      <c r="E66" s="15">
        <f t="shared" si="2"/>
        <v>-2644308772329</v>
      </c>
      <c r="F66" s="15">
        <v>-2588235353402</v>
      </c>
      <c r="G66" s="15">
        <f t="shared" si="3"/>
        <v>1.0216647295437398</v>
      </c>
    </row>
    <row r="67" spans="1:7">
      <c r="A67" s="38"/>
      <c r="B67" s="3">
        <v>2020</v>
      </c>
      <c r="C67" s="15">
        <v>-3184174004081</v>
      </c>
      <c r="D67" s="15">
        <v>63465957570</v>
      </c>
      <c r="E67" s="15">
        <f t="shared" si="2"/>
        <v>-3247639961651</v>
      </c>
      <c r="F67" s="15">
        <v>-3184174004081</v>
      </c>
      <c r="G67" s="15">
        <f t="shared" si="3"/>
        <v>1.0199316863615677</v>
      </c>
    </row>
    <row r="68" spans="1:7">
      <c r="A68" s="38"/>
      <c r="B68" s="3">
        <v>2021</v>
      </c>
      <c r="C68" s="15">
        <v>-4904786264980</v>
      </c>
      <c r="D68" s="15">
        <v>57354764952</v>
      </c>
      <c r="E68" s="15">
        <f t="shared" si="2"/>
        <v>-4962141029932</v>
      </c>
      <c r="F68" s="15">
        <v>-4904786264980</v>
      </c>
      <c r="G68" s="15">
        <f t="shared" si="3"/>
        <v>1.0116936318635352</v>
      </c>
    </row>
    <row r="69" spans="1:7">
      <c r="A69" s="38" t="s">
        <v>25</v>
      </c>
      <c r="B69" s="3">
        <v>2017</v>
      </c>
      <c r="C69" s="15">
        <v>-1068405618314</v>
      </c>
      <c r="D69" s="15">
        <v>42221561978</v>
      </c>
      <c r="E69" s="15">
        <f t="shared" ref="E69:E95" si="4">(C69-D69)</f>
        <v>-1110627180292</v>
      </c>
      <c r="F69" s="15">
        <v>-1068405618314</v>
      </c>
      <c r="G69" s="15">
        <f t="shared" ref="G69:G95" si="5">(E69/F69)</f>
        <v>1.0395182889852526</v>
      </c>
    </row>
    <row r="70" spans="1:7">
      <c r="A70" s="38"/>
      <c r="B70" s="3">
        <v>2018</v>
      </c>
      <c r="C70" s="15">
        <v>-1191381239421</v>
      </c>
      <c r="D70" s="15">
        <v>38465381971</v>
      </c>
      <c r="E70" s="15">
        <f t="shared" si="4"/>
        <v>-1229846621392</v>
      </c>
      <c r="F70" s="15">
        <v>-1191381239421</v>
      </c>
      <c r="G70" s="15">
        <f t="shared" si="5"/>
        <v>1.0322863754256311</v>
      </c>
    </row>
    <row r="71" spans="1:7">
      <c r="A71" s="38"/>
      <c r="B71" s="3">
        <v>2019</v>
      </c>
      <c r="C71" s="15">
        <v>-1380200566988</v>
      </c>
      <c r="D71" s="15">
        <v>43505072057</v>
      </c>
      <c r="E71" s="15">
        <f t="shared" si="4"/>
        <v>-1423705639045</v>
      </c>
      <c r="F71" s="15">
        <v>-1380200566988</v>
      </c>
      <c r="G71" s="15">
        <f t="shared" si="5"/>
        <v>1.0315208333466641</v>
      </c>
    </row>
    <row r="72" spans="1:7">
      <c r="A72" s="38"/>
      <c r="B72" s="3">
        <v>2020</v>
      </c>
      <c r="C72" s="15">
        <v>-1055633139442</v>
      </c>
      <c r="D72" s="15">
        <v>49773893756</v>
      </c>
      <c r="E72" s="15">
        <f t="shared" si="4"/>
        <v>-1105407033198</v>
      </c>
      <c r="F72" s="15">
        <v>-1055633139442</v>
      </c>
      <c r="G72" s="15">
        <f t="shared" si="5"/>
        <v>1.0471507495324655</v>
      </c>
    </row>
    <row r="73" spans="1:7">
      <c r="A73" s="38"/>
      <c r="B73" s="3">
        <v>2021</v>
      </c>
      <c r="C73" s="15">
        <v>-875718201206</v>
      </c>
      <c r="D73" s="15">
        <v>39537201189</v>
      </c>
      <c r="E73" s="15">
        <f t="shared" si="4"/>
        <v>-915255402395</v>
      </c>
      <c r="F73" s="15">
        <v>-875718201206</v>
      </c>
      <c r="G73" s="15">
        <f t="shared" si="5"/>
        <v>1.045148314988259</v>
      </c>
    </row>
    <row r="74" spans="1:7">
      <c r="A74" s="38" t="s">
        <v>26</v>
      </c>
      <c r="B74" s="3">
        <v>2017</v>
      </c>
      <c r="C74" s="15">
        <v>-3754434000000</v>
      </c>
      <c r="D74" s="15">
        <v>147823000000</v>
      </c>
      <c r="E74" s="15">
        <f t="shared" si="4"/>
        <v>-3902257000000</v>
      </c>
      <c r="F74" s="15">
        <v>-3754434000000</v>
      </c>
      <c r="G74" s="15">
        <f t="shared" si="5"/>
        <v>1.0393729121353579</v>
      </c>
    </row>
    <row r="75" spans="1:7">
      <c r="A75" s="38"/>
      <c r="B75" s="3">
        <v>2018</v>
      </c>
      <c r="C75" s="15">
        <v>-2979820000000</v>
      </c>
      <c r="D75" s="15">
        <v>128483000000</v>
      </c>
      <c r="E75" s="15">
        <f t="shared" si="4"/>
        <v>-3108303000000</v>
      </c>
      <c r="F75" s="15">
        <v>-2979820000000</v>
      </c>
      <c r="G75" s="15">
        <f t="shared" si="5"/>
        <v>1.043117705096281</v>
      </c>
    </row>
    <row r="76" spans="1:7">
      <c r="A76" s="38"/>
      <c r="B76" s="3">
        <v>2019</v>
      </c>
      <c r="C76" s="15">
        <v>-2709061000000</v>
      </c>
      <c r="D76" s="15">
        <v>135721000000</v>
      </c>
      <c r="E76" s="15">
        <f t="shared" si="4"/>
        <v>-2844782000000</v>
      </c>
      <c r="F76" s="15">
        <v>-2709061000000</v>
      </c>
      <c r="G76" s="15">
        <f t="shared" si="5"/>
        <v>1.0500989088101007</v>
      </c>
    </row>
    <row r="77" spans="1:7">
      <c r="A77" s="38"/>
      <c r="B77" s="3">
        <v>2020</v>
      </c>
      <c r="C77" s="15">
        <v>-2456258000000</v>
      </c>
      <c r="D77" s="15">
        <v>144921000000</v>
      </c>
      <c r="E77" s="15">
        <f t="shared" si="4"/>
        <v>-2601179000000</v>
      </c>
      <c r="F77" s="15">
        <v>-2456258000000</v>
      </c>
      <c r="G77" s="15">
        <f t="shared" si="5"/>
        <v>1.059000723865327</v>
      </c>
    </row>
    <row r="78" spans="1:7">
      <c r="A78" s="38"/>
      <c r="B78" s="3">
        <v>2021</v>
      </c>
      <c r="C78" s="15">
        <v>-3014054000000</v>
      </c>
      <c r="D78" s="15">
        <v>146247000000</v>
      </c>
      <c r="E78" s="15">
        <f t="shared" si="4"/>
        <v>-3160301000000</v>
      </c>
      <c r="F78" s="15">
        <v>-3014054000000</v>
      </c>
      <c r="G78" s="15">
        <f t="shared" si="5"/>
        <v>1.0485216920466587</v>
      </c>
    </row>
    <row r="79" spans="1:7">
      <c r="A79" s="38" t="s">
        <v>27</v>
      </c>
      <c r="B79" s="3">
        <v>2017</v>
      </c>
      <c r="C79" s="15">
        <v>-1703228139025</v>
      </c>
      <c r="D79" s="15">
        <v>179205154918</v>
      </c>
      <c r="E79" s="15">
        <f t="shared" si="4"/>
        <v>-1882433293943</v>
      </c>
      <c r="F79" s="15">
        <v>-1703228139025</v>
      </c>
      <c r="G79" s="15">
        <f t="shared" si="5"/>
        <v>1.1052150036815296</v>
      </c>
    </row>
    <row r="80" spans="1:7">
      <c r="A80" s="38"/>
      <c r="B80" s="3">
        <v>2018</v>
      </c>
      <c r="C80" s="15">
        <v>-1809040447337</v>
      </c>
      <c r="D80" s="15">
        <v>182587841057</v>
      </c>
      <c r="E80" s="15">
        <f t="shared" si="4"/>
        <v>-1991628288394</v>
      </c>
      <c r="F80" s="15">
        <v>-1809040447337</v>
      </c>
      <c r="G80" s="15">
        <f t="shared" si="5"/>
        <v>1.1009307676485502</v>
      </c>
    </row>
    <row r="81" spans="1:7">
      <c r="A81" s="38"/>
      <c r="B81" s="3">
        <v>2019</v>
      </c>
      <c r="C81" s="15">
        <v>-1955890504646</v>
      </c>
      <c r="D81" s="15">
        <v>225887257773</v>
      </c>
      <c r="E81" s="15">
        <f t="shared" si="4"/>
        <v>-2181777762419</v>
      </c>
      <c r="F81" s="15">
        <v>-1955890504646</v>
      </c>
      <c r="G81" s="15">
        <f t="shared" si="5"/>
        <v>1.1154907481970131</v>
      </c>
    </row>
    <row r="82" spans="1:7">
      <c r="A82" s="38"/>
      <c r="B82" s="3">
        <v>2020</v>
      </c>
      <c r="C82" s="15">
        <v>-2966054844599</v>
      </c>
      <c r="D82" s="15">
        <v>263331568643</v>
      </c>
      <c r="E82" s="15">
        <f t="shared" si="4"/>
        <v>-3229386413242</v>
      </c>
      <c r="F82" s="15">
        <v>-2966054844599</v>
      </c>
      <c r="G82" s="15">
        <f t="shared" si="5"/>
        <v>1.0887817597582561</v>
      </c>
    </row>
    <row r="83" spans="1:7">
      <c r="A83" s="38"/>
      <c r="B83" s="3">
        <v>2021</v>
      </c>
      <c r="C83" s="15">
        <v>-3100878491524</v>
      </c>
      <c r="D83" s="15">
        <v>272514914798</v>
      </c>
      <c r="E83" s="15">
        <f t="shared" si="4"/>
        <v>-3373393406322</v>
      </c>
      <c r="F83" s="15">
        <v>-3100878491524</v>
      </c>
      <c r="G83" s="15">
        <f t="shared" si="5"/>
        <v>1.0878831323261771</v>
      </c>
    </row>
    <row r="84" spans="1:7">
      <c r="A84" s="37" t="s">
        <v>28</v>
      </c>
      <c r="B84" s="3">
        <v>2017</v>
      </c>
      <c r="C84" s="15">
        <v>-1337103000000</v>
      </c>
      <c r="D84" s="15">
        <v>91683000000</v>
      </c>
      <c r="E84" s="15">
        <f t="shared" si="4"/>
        <v>-1428786000000</v>
      </c>
      <c r="F84" s="15">
        <v>-1337103000000</v>
      </c>
      <c r="G84" s="15">
        <f t="shared" si="5"/>
        <v>1.0685683900193179</v>
      </c>
    </row>
    <row r="85" spans="1:7">
      <c r="A85" s="37"/>
      <c r="B85" s="3">
        <v>2018</v>
      </c>
      <c r="C85" s="15">
        <v>-1076592000000</v>
      </c>
      <c r="D85" s="15">
        <v>309461000000</v>
      </c>
      <c r="E85" s="15">
        <f t="shared" si="4"/>
        <v>-1386053000000</v>
      </c>
      <c r="F85" s="15">
        <v>-1076592000000</v>
      </c>
      <c r="G85" s="15">
        <f t="shared" si="5"/>
        <v>1.2874450116664438</v>
      </c>
    </row>
    <row r="86" spans="1:7">
      <c r="A86" s="37"/>
      <c r="B86" s="3">
        <v>2019</v>
      </c>
      <c r="C86" s="15">
        <v>-1432776000000</v>
      </c>
      <c r="D86" s="15">
        <v>97383000000</v>
      </c>
      <c r="E86" s="15">
        <f t="shared" si="4"/>
        <v>-1530159000000</v>
      </c>
      <c r="F86" s="15">
        <v>-1432776000000</v>
      </c>
      <c r="G86" s="15">
        <f t="shared" si="5"/>
        <v>1.0679680564163554</v>
      </c>
    </row>
    <row r="87" spans="1:7">
      <c r="A87" s="37"/>
      <c r="B87" s="3">
        <v>2020</v>
      </c>
      <c r="C87" s="15">
        <v>-1056137000000</v>
      </c>
      <c r="D87" s="15">
        <v>101411000000</v>
      </c>
      <c r="E87" s="15">
        <f t="shared" si="4"/>
        <v>-1157548000000</v>
      </c>
      <c r="F87" s="15">
        <v>-1056137000000</v>
      </c>
      <c r="G87" s="15">
        <f t="shared" si="5"/>
        <v>1.0960206867101523</v>
      </c>
    </row>
    <row r="88" spans="1:7">
      <c r="A88" s="37"/>
      <c r="B88" s="3">
        <v>2021</v>
      </c>
      <c r="C88" s="15">
        <v>-1050530000000</v>
      </c>
      <c r="D88" s="15">
        <v>92174000000</v>
      </c>
      <c r="E88" s="15">
        <f t="shared" si="4"/>
        <v>-1142704000000</v>
      </c>
      <c r="F88" s="15">
        <v>-1050530000000</v>
      </c>
      <c r="G88" s="15">
        <f t="shared" si="5"/>
        <v>1.0877404738560537</v>
      </c>
    </row>
    <row r="89" spans="1:7">
      <c r="A89" s="37" t="s">
        <v>29</v>
      </c>
      <c r="B89" s="3">
        <v>2017</v>
      </c>
      <c r="C89" s="15">
        <v>-42537469000000</v>
      </c>
      <c r="D89" s="15">
        <v>1910726000000</v>
      </c>
      <c r="E89" s="15">
        <f t="shared" si="4"/>
        <v>-44448195000000</v>
      </c>
      <c r="F89" s="15">
        <v>-42537469000000</v>
      </c>
      <c r="G89" s="15">
        <f t="shared" si="5"/>
        <v>1.044918657478187</v>
      </c>
    </row>
    <row r="90" spans="1:7">
      <c r="A90" s="37"/>
      <c r="B90" s="3">
        <v>2018</v>
      </c>
      <c r="C90" s="15">
        <v>-42130026000000</v>
      </c>
      <c r="D90" s="15">
        <v>2041669000000</v>
      </c>
      <c r="E90" s="15">
        <f t="shared" si="4"/>
        <v>-44171695000000</v>
      </c>
      <c r="F90" s="15">
        <v>-42130026000000</v>
      </c>
      <c r="G90" s="15">
        <f t="shared" si="5"/>
        <v>1.0484611379067272</v>
      </c>
    </row>
    <row r="91" spans="1:7">
      <c r="A91" s="37"/>
      <c r="B91" s="3">
        <v>2019</v>
      </c>
      <c r="C91" s="15">
        <v>-33028746000000</v>
      </c>
      <c r="D91" s="15">
        <v>2196258000000</v>
      </c>
      <c r="E91" s="15">
        <f t="shared" si="4"/>
        <v>-35225004000000</v>
      </c>
      <c r="F91" s="15">
        <v>-33028746000000</v>
      </c>
      <c r="G91" s="15">
        <f t="shared" si="5"/>
        <v>1.0664953492330589</v>
      </c>
    </row>
    <row r="92" spans="1:7">
      <c r="A92" s="37"/>
      <c r="B92" s="3">
        <v>2020</v>
      </c>
      <c r="C92" s="15">
        <v>-32424779000000</v>
      </c>
      <c r="D92" s="15">
        <v>2462746000000</v>
      </c>
      <c r="E92" s="15">
        <f t="shared" si="4"/>
        <v>-34887525000000</v>
      </c>
      <c r="F92" s="15">
        <v>-32424779000000</v>
      </c>
      <c r="G92" s="15">
        <f t="shared" si="5"/>
        <v>1.0759525916892141</v>
      </c>
    </row>
    <row r="93" spans="1:7">
      <c r="A93" s="37"/>
      <c r="B93" s="3">
        <v>2021</v>
      </c>
      <c r="C93" s="15">
        <v>-42047810000000</v>
      </c>
      <c r="D93" s="15">
        <v>2640049000000</v>
      </c>
      <c r="E93" s="15">
        <f t="shared" si="4"/>
        <v>-44687859000000</v>
      </c>
      <c r="F93" s="15">
        <v>-42047810000000</v>
      </c>
      <c r="G93" s="15">
        <f t="shared" si="5"/>
        <v>1.0627868371741596</v>
      </c>
    </row>
    <row r="94" spans="1:7">
      <c r="A94" s="37" t="s">
        <v>30</v>
      </c>
      <c r="B94" s="3">
        <v>2017</v>
      </c>
      <c r="C94" s="15">
        <v>-2888039000000</v>
      </c>
      <c r="D94" s="15">
        <v>1197666000000</v>
      </c>
      <c r="E94" s="15">
        <f t="shared" si="4"/>
        <v>-4085705000000</v>
      </c>
      <c r="F94" s="15">
        <v>-2888039000000</v>
      </c>
      <c r="G94" s="15">
        <f t="shared" si="5"/>
        <v>1.4146986934733221</v>
      </c>
    </row>
    <row r="95" spans="1:7">
      <c r="A95" s="37"/>
      <c r="B95" s="3">
        <v>2018</v>
      </c>
      <c r="C95" s="15">
        <v>-2777932000000</v>
      </c>
      <c r="D95" s="15">
        <v>1230218000000</v>
      </c>
      <c r="E95" s="15">
        <f t="shared" si="4"/>
        <v>-4008150000000</v>
      </c>
      <c r="F95" s="15">
        <v>-2777932000000</v>
      </c>
      <c r="G95" s="15">
        <f t="shared" si="5"/>
        <v>1.4428538927518744</v>
      </c>
    </row>
    <row r="96" spans="1:7">
      <c r="A96" s="37"/>
      <c r="B96" s="3">
        <v>2019</v>
      </c>
      <c r="C96" s="15">
        <v>-4231657000000</v>
      </c>
      <c r="D96" s="15">
        <v>1461353000000</v>
      </c>
      <c r="E96" s="15">
        <f t="shared" ref="E96:E127" si="6">(C96-D96)</f>
        <v>-5693010000000</v>
      </c>
      <c r="F96" s="15">
        <v>-4231657000000</v>
      </c>
      <c r="G96" s="15">
        <f t="shared" ref="G96:G127" si="7">(E96/F96)</f>
        <v>1.3453382445694442</v>
      </c>
    </row>
    <row r="97" spans="1:7">
      <c r="A97" s="37"/>
      <c r="B97" s="3">
        <v>2020</v>
      </c>
      <c r="C97" s="15">
        <v>-2474364000000</v>
      </c>
      <c r="D97" s="15">
        <v>1479709000000</v>
      </c>
      <c r="E97" s="15">
        <f t="shared" si="6"/>
        <v>-3954073000000</v>
      </c>
      <c r="F97" s="15">
        <v>-2474364000000</v>
      </c>
      <c r="G97" s="15">
        <f t="shared" si="7"/>
        <v>1.5980158941853342</v>
      </c>
    </row>
    <row r="98" spans="1:7">
      <c r="A98" s="37"/>
      <c r="B98" s="3">
        <v>2021</v>
      </c>
      <c r="C98" s="15">
        <v>-4321469000000</v>
      </c>
      <c r="D98" s="15">
        <v>1380211000000</v>
      </c>
      <c r="E98" s="15">
        <f t="shared" si="6"/>
        <v>-5701680000000</v>
      </c>
      <c r="F98" s="15">
        <v>-4321469000000</v>
      </c>
      <c r="G98" s="15">
        <f t="shared" si="7"/>
        <v>1.3193846814590131</v>
      </c>
    </row>
    <row r="99" spans="1:7">
      <c r="A99" s="37" t="s">
        <v>31</v>
      </c>
      <c r="B99" s="3">
        <v>2017</v>
      </c>
      <c r="C99" s="15">
        <v>-24805497000000</v>
      </c>
      <c r="D99" s="15">
        <v>3160786000000</v>
      </c>
      <c r="E99" s="15">
        <f t="shared" si="6"/>
        <v>-27966283000000</v>
      </c>
      <c r="F99" s="15">
        <v>-24805497000000</v>
      </c>
      <c r="G99" s="15">
        <f t="shared" si="7"/>
        <v>1.1274228047113912</v>
      </c>
    </row>
    <row r="100" spans="1:7">
      <c r="A100" s="37"/>
      <c r="B100" s="3">
        <v>2018</v>
      </c>
      <c r="C100" s="15">
        <v>-6653256000000</v>
      </c>
      <c r="D100" s="15">
        <v>3199430000000</v>
      </c>
      <c r="E100" s="15">
        <f t="shared" si="6"/>
        <v>-9852686000000</v>
      </c>
      <c r="F100" s="15">
        <v>-6653256000000</v>
      </c>
      <c r="G100" s="15">
        <f t="shared" si="7"/>
        <v>1.4808818419131926</v>
      </c>
    </row>
    <row r="101" spans="1:7">
      <c r="A101" s="37"/>
      <c r="B101" s="3">
        <v>2019</v>
      </c>
      <c r="C101" s="15">
        <v>-31157959000000</v>
      </c>
      <c r="D101" s="15">
        <v>5129266000000</v>
      </c>
      <c r="E101" s="15">
        <f t="shared" si="6"/>
        <v>-36287225000000</v>
      </c>
      <c r="F101" s="15">
        <v>-31157959000000</v>
      </c>
      <c r="G101" s="15">
        <f t="shared" si="7"/>
        <v>1.1646213733062554</v>
      </c>
    </row>
    <row r="102" spans="1:7">
      <c r="A102" s="37"/>
      <c r="B102" s="3">
        <v>2020</v>
      </c>
      <c r="C102" s="15">
        <v>-30434073000000</v>
      </c>
      <c r="D102" s="15">
        <v>5648434000000</v>
      </c>
      <c r="E102" s="15">
        <f t="shared" si="6"/>
        <v>-36082507000000</v>
      </c>
      <c r="F102" s="15">
        <v>-30434073000000</v>
      </c>
      <c r="G102" s="15">
        <f t="shared" si="7"/>
        <v>1.1855957301541598</v>
      </c>
    </row>
    <row r="103" spans="1:7">
      <c r="A103" s="37"/>
      <c r="B103" s="3">
        <v>2021</v>
      </c>
      <c r="C103" s="15">
        <v>-36474709000000</v>
      </c>
      <c r="D103" s="15">
        <v>5305568000000</v>
      </c>
      <c r="E103" s="15">
        <f t="shared" si="6"/>
        <v>-41780277000000</v>
      </c>
      <c r="F103" s="15">
        <v>-36474709000000</v>
      </c>
      <c r="G103" s="15">
        <f t="shared" si="7"/>
        <v>1.1454588164089259</v>
      </c>
    </row>
    <row r="104" spans="1:7">
      <c r="A104" s="37" t="s">
        <v>32</v>
      </c>
      <c r="B104" s="3">
        <v>2017</v>
      </c>
      <c r="C104" s="15">
        <v>-2355785000000</v>
      </c>
      <c r="D104" s="15">
        <v>2126843000000</v>
      </c>
      <c r="E104" s="15">
        <f t="shared" si="6"/>
        <v>-4482628000000</v>
      </c>
      <c r="F104" s="15">
        <v>-2355785000000</v>
      </c>
      <c r="G104" s="15">
        <f t="shared" si="7"/>
        <v>1.9028171076732385</v>
      </c>
    </row>
    <row r="105" spans="1:7">
      <c r="A105" s="37"/>
      <c r="B105" s="3">
        <v>2018</v>
      </c>
      <c r="C105" s="15">
        <v>-2399348000000</v>
      </c>
      <c r="D105" s="15">
        <v>2185632000000</v>
      </c>
      <c r="E105" s="15">
        <f t="shared" si="6"/>
        <v>-4584980000000</v>
      </c>
      <c r="F105" s="15">
        <v>-2399348000000</v>
      </c>
      <c r="G105" s="15">
        <f t="shared" si="7"/>
        <v>1.9109274686289774</v>
      </c>
    </row>
    <row r="106" spans="1:7">
      <c r="A106" s="37"/>
      <c r="B106" s="3">
        <v>2019</v>
      </c>
      <c r="C106" s="15">
        <v>-2218504000000</v>
      </c>
      <c r="D106" s="15">
        <v>2325576000000</v>
      </c>
      <c r="E106" s="15">
        <f t="shared" si="6"/>
        <v>-4544080000000</v>
      </c>
      <c r="F106" s="15">
        <v>-2218504000000</v>
      </c>
      <c r="G106" s="15">
        <f t="shared" si="7"/>
        <v>2.0482631539091209</v>
      </c>
    </row>
    <row r="107" spans="1:7">
      <c r="A107" s="37"/>
      <c r="B107" s="3">
        <v>2020</v>
      </c>
      <c r="C107" s="15">
        <v>-1091308000000</v>
      </c>
      <c r="D107" s="15">
        <v>1724124000000</v>
      </c>
      <c r="E107" s="15">
        <f t="shared" si="6"/>
        <v>-2815432000000</v>
      </c>
      <c r="F107" s="15">
        <v>-1091308000000</v>
      </c>
      <c r="G107" s="15">
        <f t="shared" si="7"/>
        <v>2.5798692944613255</v>
      </c>
    </row>
    <row r="108" spans="1:7">
      <c r="A108" s="37"/>
      <c r="B108" s="3">
        <v>2021</v>
      </c>
      <c r="C108" s="15">
        <v>-1603685000000</v>
      </c>
      <c r="D108" s="15">
        <v>1809871000000</v>
      </c>
      <c r="E108" s="15">
        <f t="shared" si="6"/>
        <v>-3413556000000</v>
      </c>
      <c r="F108" s="15">
        <v>-1603685000000</v>
      </c>
      <c r="G108" s="15">
        <f t="shared" si="7"/>
        <v>2.1285701369034444</v>
      </c>
    </row>
    <row r="109" spans="1:7">
      <c r="A109" s="37" t="s">
        <v>33</v>
      </c>
      <c r="B109" s="3">
        <v>2017</v>
      </c>
      <c r="C109" s="15">
        <v>-32741713000000</v>
      </c>
      <c r="D109" s="15">
        <v>2289639000000</v>
      </c>
      <c r="E109" s="15">
        <f t="shared" si="6"/>
        <v>-35031352000000</v>
      </c>
      <c r="F109" s="15">
        <v>-32741713000000</v>
      </c>
      <c r="G109" s="15">
        <f t="shared" si="7"/>
        <v>1.0699303362655461</v>
      </c>
    </row>
    <row r="110" spans="1:7">
      <c r="A110" s="37"/>
      <c r="B110" s="3">
        <v>2018</v>
      </c>
      <c r="C110" s="15">
        <v>-34497628000000</v>
      </c>
      <c r="D110" s="15">
        <v>3543016000000</v>
      </c>
      <c r="E110" s="15">
        <f t="shared" si="6"/>
        <v>-38040644000000</v>
      </c>
      <c r="F110" s="15">
        <v>-34497628000000</v>
      </c>
      <c r="G110" s="15">
        <f t="shared" si="7"/>
        <v>1.1027031771575715</v>
      </c>
    </row>
    <row r="111" spans="1:7">
      <c r="A111" s="37"/>
      <c r="B111" s="3">
        <v>2019</v>
      </c>
      <c r="C111" s="15">
        <v>-32610787000000</v>
      </c>
      <c r="D111" s="15">
        <v>3877720000000</v>
      </c>
      <c r="E111" s="15">
        <f t="shared" si="6"/>
        <v>-36488507000000</v>
      </c>
      <c r="F111" s="15">
        <v>-32610787000000</v>
      </c>
      <c r="G111" s="15">
        <f t="shared" si="7"/>
        <v>1.1189091204698618</v>
      </c>
    </row>
    <row r="112" spans="1:7">
      <c r="A112" s="37"/>
      <c r="B112" s="3">
        <v>2020</v>
      </c>
      <c r="C112" s="15">
        <v>-36619593000000</v>
      </c>
      <c r="D112" s="15">
        <v>3284357000000</v>
      </c>
      <c r="E112" s="15">
        <f t="shared" si="6"/>
        <v>-39903950000000</v>
      </c>
      <c r="F112" s="15">
        <v>-36619593000000</v>
      </c>
      <c r="G112" s="15">
        <f t="shared" si="7"/>
        <v>1.0896885172918225</v>
      </c>
    </row>
    <row r="113" spans="1:7">
      <c r="A113" s="37"/>
      <c r="B113" s="3">
        <v>2021</v>
      </c>
      <c r="C113" s="15">
        <v>-53592206000000</v>
      </c>
      <c r="D113" s="15">
        <v>3761981000000</v>
      </c>
      <c r="E113" s="15">
        <f t="shared" si="6"/>
        <v>-57354187000000</v>
      </c>
      <c r="F113" s="15">
        <v>-53592206000000</v>
      </c>
      <c r="G113" s="15">
        <f t="shared" si="7"/>
        <v>1.0701964199794276</v>
      </c>
    </row>
    <row r="114" spans="1:7">
      <c r="A114" s="37" t="s">
        <v>34</v>
      </c>
      <c r="B114" s="3">
        <v>2017</v>
      </c>
      <c r="C114" s="15">
        <v>-1331648785000</v>
      </c>
      <c r="D114" s="15">
        <v>481719553000</v>
      </c>
      <c r="E114" s="15">
        <f t="shared" si="6"/>
        <v>-1813368338000</v>
      </c>
      <c r="F114" s="15">
        <v>-1331648785000</v>
      </c>
      <c r="G114" s="15">
        <f t="shared" si="7"/>
        <v>1.361746699599925</v>
      </c>
    </row>
    <row r="115" spans="1:7">
      <c r="A115" s="37"/>
      <c r="B115" s="3">
        <v>2018</v>
      </c>
      <c r="C115" s="15">
        <v>-2760542552000</v>
      </c>
      <c r="D115" s="15">
        <v>645288058000</v>
      </c>
      <c r="E115" s="15">
        <f t="shared" si="6"/>
        <v>-3405830610000</v>
      </c>
      <c r="F115" s="15">
        <v>-2760542552000</v>
      </c>
      <c r="G115" s="15">
        <f t="shared" si="7"/>
        <v>1.2337540703846395</v>
      </c>
    </row>
    <row r="116" spans="1:7">
      <c r="A116" s="37"/>
      <c r="B116" s="3">
        <v>2019</v>
      </c>
      <c r="C116" s="15">
        <v>-2776547982000</v>
      </c>
      <c r="D116" s="15">
        <v>821195495000</v>
      </c>
      <c r="E116" s="15">
        <f t="shared" si="6"/>
        <v>-3597743477000</v>
      </c>
      <c r="F116" s="15">
        <v>-2776547982000</v>
      </c>
      <c r="G116" s="15">
        <f t="shared" si="7"/>
        <v>1.2957613195679325</v>
      </c>
    </row>
    <row r="117" spans="1:7">
      <c r="A117" s="37"/>
      <c r="B117" s="3">
        <v>2020</v>
      </c>
      <c r="C117" s="15">
        <v>-2025021173000</v>
      </c>
      <c r="D117" s="15">
        <v>964784804000</v>
      </c>
      <c r="E117" s="15">
        <f t="shared" si="6"/>
        <v>-2989805977000</v>
      </c>
      <c r="F117" s="15">
        <v>-2025021173000</v>
      </c>
      <c r="G117" s="15">
        <f t="shared" si="7"/>
        <v>1.4764319587684627</v>
      </c>
    </row>
    <row r="118" spans="1:7">
      <c r="A118" s="37"/>
      <c r="B118" s="3">
        <v>2021</v>
      </c>
      <c r="C118" s="15">
        <v>-1918275232000</v>
      </c>
      <c r="D118" s="15">
        <v>1029028287000</v>
      </c>
      <c r="E118" s="15">
        <f t="shared" si="6"/>
        <v>-2947303519000</v>
      </c>
      <c r="F118" s="15">
        <v>-1918275232000</v>
      </c>
      <c r="G118" s="15">
        <f t="shared" si="7"/>
        <v>1.536434120523535</v>
      </c>
    </row>
    <row r="119" spans="1:7">
      <c r="A119" s="37" t="s">
        <v>35</v>
      </c>
      <c r="B119" s="3">
        <v>2017</v>
      </c>
      <c r="C119" s="15">
        <v>-6457433000000</v>
      </c>
      <c r="D119" s="15">
        <v>354655000000</v>
      </c>
      <c r="E119" s="15">
        <f t="shared" si="6"/>
        <v>-6812088000000</v>
      </c>
      <c r="F119" s="15">
        <v>-6457433000000</v>
      </c>
      <c r="G119" s="15">
        <f t="shared" si="7"/>
        <v>1.0549219790588613</v>
      </c>
    </row>
    <row r="120" spans="1:7">
      <c r="A120" s="37"/>
      <c r="B120" s="3">
        <v>2018</v>
      </c>
      <c r="C120" s="15">
        <v>-6560699000000</v>
      </c>
      <c r="D120" s="15">
        <v>305392000000</v>
      </c>
      <c r="E120" s="15">
        <f t="shared" si="6"/>
        <v>-6866091000000</v>
      </c>
      <c r="F120" s="15">
        <v>-6560699000000</v>
      </c>
      <c r="G120" s="15">
        <f t="shared" si="7"/>
        <v>1.0465486985456884</v>
      </c>
    </row>
    <row r="121" spans="1:7">
      <c r="A121" s="37"/>
      <c r="B121" s="3">
        <v>2019</v>
      </c>
      <c r="C121" s="15">
        <v>-6777567000000</v>
      </c>
      <c r="D121" s="15">
        <v>277270000000</v>
      </c>
      <c r="E121" s="15">
        <f t="shared" si="6"/>
        <v>-7054837000000</v>
      </c>
      <c r="F121" s="15">
        <v>-6777567000000</v>
      </c>
      <c r="G121" s="15">
        <f t="shared" si="7"/>
        <v>1.0409099607573042</v>
      </c>
    </row>
    <row r="122" spans="1:7">
      <c r="A122" s="37"/>
      <c r="B122" s="3">
        <v>2020</v>
      </c>
      <c r="C122" s="15">
        <v>-8771573000000</v>
      </c>
      <c r="D122" s="15">
        <v>396141000000</v>
      </c>
      <c r="E122" s="15">
        <f t="shared" si="6"/>
        <v>-9167714000000</v>
      </c>
      <c r="F122" s="15">
        <v>-8771573000000</v>
      </c>
      <c r="G122" s="15">
        <f t="shared" si="7"/>
        <v>1.0451619110962196</v>
      </c>
    </row>
    <row r="123" spans="1:7">
      <c r="A123" s="37"/>
      <c r="B123" s="3">
        <v>2021</v>
      </c>
      <c r="C123" s="15">
        <v>-13669384000000</v>
      </c>
      <c r="D123" s="15">
        <v>418164000000</v>
      </c>
      <c r="E123" s="15">
        <f t="shared" si="6"/>
        <v>-14087548000000</v>
      </c>
      <c r="F123" s="15">
        <v>-13669384000000</v>
      </c>
      <c r="G123" s="15">
        <f t="shared" si="7"/>
        <v>1.0305912834111617</v>
      </c>
    </row>
    <row r="124" spans="1:7">
      <c r="A124" s="37" t="s">
        <v>36</v>
      </c>
      <c r="B124" s="3">
        <v>2017</v>
      </c>
      <c r="C124" s="15">
        <v>-9180360115151</v>
      </c>
      <c r="D124" s="15">
        <v>354254404895</v>
      </c>
      <c r="E124" s="15">
        <f t="shared" si="6"/>
        <v>-9534614520046</v>
      </c>
      <c r="F124" s="15">
        <v>-9180360115151</v>
      </c>
      <c r="G124" s="15">
        <f t="shared" si="7"/>
        <v>1.0385882907044517</v>
      </c>
    </row>
    <row r="125" spans="1:7">
      <c r="A125" s="37"/>
      <c r="B125" s="3">
        <v>2018</v>
      </c>
      <c r="C125" s="15">
        <v>-11817149200380</v>
      </c>
      <c r="D125" s="15">
        <v>406000605897</v>
      </c>
      <c r="E125" s="15">
        <f t="shared" si="6"/>
        <v>-12223149806277</v>
      </c>
      <c r="F125" s="15">
        <v>-11817149200380</v>
      </c>
      <c r="G125" s="15">
        <f t="shared" si="7"/>
        <v>1.0343568993682457</v>
      </c>
    </row>
    <row r="126" spans="1:7">
      <c r="A126" s="37"/>
      <c r="B126" s="3">
        <v>2019</v>
      </c>
      <c r="C126" s="15">
        <v>-11910533252641</v>
      </c>
      <c r="D126" s="15">
        <v>506682630368</v>
      </c>
      <c r="E126" s="15">
        <f t="shared" si="6"/>
        <v>-12417215883009</v>
      </c>
      <c r="F126" s="15">
        <v>-11910533252641</v>
      </c>
      <c r="G126" s="15">
        <f t="shared" si="7"/>
        <v>1.0425407174994159</v>
      </c>
    </row>
    <row r="127" spans="1:7">
      <c r="A127" s="37"/>
      <c r="B127" s="3">
        <v>2020</v>
      </c>
      <c r="C127" s="15">
        <v>-10959944886115</v>
      </c>
      <c r="D127" s="15">
        <v>467276782411</v>
      </c>
      <c r="E127" s="15">
        <f t="shared" si="6"/>
        <v>-11427221668526</v>
      </c>
      <c r="F127" s="15">
        <v>-10959944886115</v>
      </c>
      <c r="G127" s="15">
        <f t="shared" si="7"/>
        <v>1.0426349573165268</v>
      </c>
    </row>
    <row r="128" spans="1:7">
      <c r="A128" s="37"/>
      <c r="B128" s="3">
        <v>2021</v>
      </c>
      <c r="C128" s="15">
        <v>-10486263219218</v>
      </c>
      <c r="D128" s="15">
        <v>431031221153</v>
      </c>
      <c r="E128" s="15">
        <f>(C128-D128)</f>
        <v>-10917294440371</v>
      </c>
      <c r="F128" s="15">
        <v>-10486263219218</v>
      </c>
      <c r="G128" s="15">
        <f>(E128/F128)</f>
        <v>1.0411043678898939</v>
      </c>
    </row>
  </sheetData>
  <mergeCells count="32">
    <mergeCell ref="E2:E3"/>
    <mergeCell ref="F1:F3"/>
    <mergeCell ref="G2:G3"/>
    <mergeCell ref="A119:A123"/>
    <mergeCell ref="A124:A128"/>
    <mergeCell ref="B1:B3"/>
    <mergeCell ref="C1:C3"/>
    <mergeCell ref="D1:D3"/>
    <mergeCell ref="A94:A98"/>
    <mergeCell ref="A99:A103"/>
    <mergeCell ref="A104:A108"/>
    <mergeCell ref="A109:A113"/>
    <mergeCell ref="A114:A118"/>
    <mergeCell ref="A74:A78"/>
    <mergeCell ref="A79:A83"/>
    <mergeCell ref="A84:A88"/>
    <mergeCell ref="A89:A93"/>
    <mergeCell ref="A49:A53"/>
    <mergeCell ref="A54:A58"/>
    <mergeCell ref="A59:A63"/>
    <mergeCell ref="A64:A68"/>
    <mergeCell ref="A69:A73"/>
    <mergeCell ref="A24:A28"/>
    <mergeCell ref="A29:A33"/>
    <mergeCell ref="A34:A38"/>
    <mergeCell ref="A39:A43"/>
    <mergeCell ref="A44:A48"/>
    <mergeCell ref="A1:A3"/>
    <mergeCell ref="A4:A8"/>
    <mergeCell ref="A9:A13"/>
    <mergeCell ref="A14:A18"/>
    <mergeCell ref="A19:A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F128"/>
  <sheetViews>
    <sheetView workbookViewId="0">
      <selection activeCell="B84" sqref="A84:XFD88"/>
    </sheetView>
  </sheetViews>
  <sheetFormatPr defaultColWidth="9" defaultRowHeight="14.4"/>
  <sheetData>
    <row r="1" spans="1:6">
      <c r="A1" s="36" t="s">
        <v>0</v>
      </c>
      <c r="B1" s="36" t="s">
        <v>1</v>
      </c>
      <c r="C1" s="44" t="s">
        <v>38</v>
      </c>
      <c r="D1" s="44" t="s">
        <v>48</v>
      </c>
      <c r="E1" s="44" t="s">
        <v>54</v>
      </c>
      <c r="F1" s="40" t="s">
        <v>57</v>
      </c>
    </row>
    <row r="2" spans="1:6">
      <c r="A2" s="36"/>
      <c r="B2" s="36"/>
      <c r="C2" s="44"/>
      <c r="D2" s="44"/>
      <c r="E2" s="44"/>
      <c r="F2" s="40"/>
    </row>
    <row r="3" spans="1:6">
      <c r="A3" s="36"/>
      <c r="B3" s="36"/>
      <c r="C3" s="44"/>
      <c r="D3" s="44"/>
      <c r="E3" s="44"/>
      <c r="F3" s="40"/>
    </row>
    <row r="4" spans="1:6">
      <c r="A4" s="37" t="s">
        <v>12</v>
      </c>
      <c r="B4" s="3">
        <v>2017</v>
      </c>
      <c r="C4" s="15">
        <v>-1.28081762104827</v>
      </c>
      <c r="D4" s="15">
        <v>-5.4875308876719604</v>
      </c>
      <c r="E4" s="15">
        <v>1.1822313205100199</v>
      </c>
      <c r="F4" s="15">
        <f>SUM(C4:E4)</f>
        <v>-5.5861171882102099</v>
      </c>
    </row>
    <row r="5" spans="1:6">
      <c r="A5" s="37"/>
      <c r="B5" s="3">
        <v>2018</v>
      </c>
      <c r="C5" s="15">
        <v>-1.1549638770167101</v>
      </c>
      <c r="D5" s="15">
        <v>-5.2288234740556003</v>
      </c>
      <c r="E5" s="15">
        <v>1.19124761142957</v>
      </c>
      <c r="F5" s="15">
        <f t="shared" ref="F5:F36" si="0">SUM(C5:E5)</f>
        <v>-5.1925397396427408</v>
      </c>
    </row>
    <row r="6" spans="1:6">
      <c r="A6" s="37"/>
      <c r="B6" s="3">
        <v>2019</v>
      </c>
      <c r="C6" s="15">
        <v>-1.1788315549292601</v>
      </c>
      <c r="D6" s="15">
        <v>-5.9138818718576198</v>
      </c>
      <c r="E6" s="15">
        <v>1.16909367174862</v>
      </c>
      <c r="F6" s="15">
        <f t="shared" si="0"/>
        <v>-5.9236197550382599</v>
      </c>
    </row>
    <row r="7" spans="1:6">
      <c r="A7" s="37"/>
      <c r="B7" s="3">
        <v>2020</v>
      </c>
      <c r="C7" s="15">
        <v>-0.65373598616782702</v>
      </c>
      <c r="D7" s="15">
        <v>-5.5828784848521904</v>
      </c>
      <c r="E7" s="15">
        <v>1.1791190696185201</v>
      </c>
      <c r="F7" s="15">
        <f t="shared" si="0"/>
        <v>-5.0574954014014972</v>
      </c>
    </row>
    <row r="8" spans="1:6">
      <c r="A8" s="37"/>
      <c r="B8" s="3">
        <v>2021</v>
      </c>
      <c r="C8" s="15">
        <v>-0.67489601382855602</v>
      </c>
      <c r="D8" s="15">
        <v>-6.4026031729301396</v>
      </c>
      <c r="E8" s="15">
        <v>1.15618647181321</v>
      </c>
      <c r="F8" s="15">
        <f t="shared" si="0"/>
        <v>-5.9213127149454854</v>
      </c>
    </row>
    <row r="9" spans="1:6">
      <c r="A9" s="37" t="s">
        <v>13</v>
      </c>
      <c r="B9" s="3">
        <v>2017</v>
      </c>
      <c r="C9" s="15">
        <v>-1.1679906441163099</v>
      </c>
      <c r="D9" s="15">
        <v>-4.8590609231295403</v>
      </c>
      <c r="E9" s="15">
        <v>1.2058010829293999</v>
      </c>
      <c r="F9" s="15">
        <f t="shared" si="0"/>
        <v>-4.821250484316451</v>
      </c>
    </row>
    <row r="10" spans="1:6">
      <c r="A10" s="37"/>
      <c r="B10" s="3">
        <v>2018</v>
      </c>
      <c r="C10" s="15">
        <v>-1.14891489438426</v>
      </c>
      <c r="D10" s="15">
        <v>-5.0124016182278597</v>
      </c>
      <c r="E10" s="15">
        <v>1.19950516262772</v>
      </c>
      <c r="F10" s="15">
        <f t="shared" si="0"/>
        <v>-4.9618113499843997</v>
      </c>
    </row>
    <row r="11" spans="1:6">
      <c r="A11" s="37"/>
      <c r="B11" s="3">
        <v>2019</v>
      </c>
      <c r="C11" s="15">
        <v>-1.07994212368997</v>
      </c>
      <c r="D11" s="15">
        <v>-4.8091547173556499</v>
      </c>
      <c r="E11" s="15">
        <v>1.2079367495479201</v>
      </c>
      <c r="F11" s="15">
        <f t="shared" si="0"/>
        <v>-4.6811600914977003</v>
      </c>
    </row>
    <row r="12" spans="1:6">
      <c r="A12" s="37"/>
      <c r="B12" s="3">
        <v>2020</v>
      </c>
      <c r="C12" s="15">
        <v>-0.72952471506624506</v>
      </c>
      <c r="D12" s="15">
        <v>-4.7407264254554802</v>
      </c>
      <c r="E12" s="15">
        <v>1.2109381369552299</v>
      </c>
      <c r="F12" s="15">
        <f t="shared" si="0"/>
        <v>-4.2593130035664952</v>
      </c>
    </row>
    <row r="13" spans="1:6">
      <c r="A13" s="37"/>
      <c r="B13" s="3">
        <v>2021</v>
      </c>
      <c r="C13" s="15">
        <v>-0.79849026188453398</v>
      </c>
      <c r="D13" s="15">
        <v>-5.69846730565932</v>
      </c>
      <c r="E13" s="15">
        <v>1.1754857835205701</v>
      </c>
      <c r="F13" s="15">
        <f t="shared" si="0"/>
        <v>-5.3214717840232835</v>
      </c>
    </row>
    <row r="14" spans="1:6">
      <c r="A14" s="37" t="s">
        <v>14</v>
      </c>
      <c r="B14" s="3">
        <v>2017</v>
      </c>
      <c r="C14" s="15">
        <v>-2.14847588264682</v>
      </c>
      <c r="D14" s="15">
        <v>-7.1719510302741503</v>
      </c>
      <c r="E14" s="15">
        <v>1.1394320730549901</v>
      </c>
      <c r="F14" s="15">
        <f t="shared" si="0"/>
        <v>-8.1809948398659795</v>
      </c>
    </row>
    <row r="15" spans="1:6">
      <c r="A15" s="37"/>
      <c r="B15" s="3">
        <v>2018</v>
      </c>
      <c r="C15" s="15">
        <v>-2.1753548257731699</v>
      </c>
      <c r="D15" s="15">
        <v>-7.5547198949429903</v>
      </c>
      <c r="E15" s="15">
        <v>1.13236758131422</v>
      </c>
      <c r="F15" s="15">
        <f t="shared" si="0"/>
        <v>-8.5977071394019404</v>
      </c>
    </row>
    <row r="16" spans="1:6">
      <c r="A16" s="37"/>
      <c r="B16" s="3">
        <v>2019</v>
      </c>
      <c r="C16" s="15">
        <v>-1.87315678677293</v>
      </c>
      <c r="D16" s="15">
        <v>-6.8724879518211504</v>
      </c>
      <c r="E16" s="15">
        <v>1.1455077123467401</v>
      </c>
      <c r="F16" s="15">
        <f t="shared" si="0"/>
        <v>-7.6001370262473404</v>
      </c>
    </row>
    <row r="17" spans="1:6">
      <c r="A17" s="37"/>
      <c r="B17" s="3">
        <v>2020</v>
      </c>
      <c r="C17" s="15">
        <v>-1.61310910616002</v>
      </c>
      <c r="D17" s="15">
        <v>-6.1124535885519604</v>
      </c>
      <c r="E17" s="15">
        <v>1.16360042420165</v>
      </c>
      <c r="F17" s="15">
        <f t="shared" si="0"/>
        <v>-6.56196227051033</v>
      </c>
    </row>
    <row r="18" spans="1:6">
      <c r="A18" s="37"/>
      <c r="B18" s="3">
        <v>2021</v>
      </c>
      <c r="C18" s="15">
        <v>-2.0488953312100899</v>
      </c>
      <c r="D18" s="15">
        <v>-7.9127791506956102</v>
      </c>
      <c r="E18" s="15">
        <v>1.1263778479034201</v>
      </c>
      <c r="F18" s="15">
        <f t="shared" si="0"/>
        <v>-8.8352966340022796</v>
      </c>
    </row>
    <row r="19" spans="1:6">
      <c r="A19" s="37" t="s">
        <v>15</v>
      </c>
      <c r="B19" s="3">
        <v>2017</v>
      </c>
      <c r="C19" s="15">
        <v>-0.26253797287081898</v>
      </c>
      <c r="D19" s="15">
        <v>-1.0842786613767099</v>
      </c>
      <c r="E19" s="15">
        <v>1.9222721387233599</v>
      </c>
      <c r="F19" s="15">
        <f t="shared" si="0"/>
        <v>0.57545550447583094</v>
      </c>
    </row>
    <row r="20" spans="1:6">
      <c r="A20" s="37"/>
      <c r="B20" s="3">
        <v>2018</v>
      </c>
      <c r="C20" s="15">
        <v>-0.46664171383152198</v>
      </c>
      <c r="D20" s="15">
        <v>-2.01181266639834</v>
      </c>
      <c r="E20" s="15">
        <v>1.4970641733707</v>
      </c>
      <c r="F20" s="15">
        <f t="shared" si="0"/>
        <v>-0.98139020685916201</v>
      </c>
    </row>
    <row r="21" spans="1:6">
      <c r="A21" s="37"/>
      <c r="B21" s="3">
        <v>2019</v>
      </c>
      <c r="C21" s="15">
        <v>-0.49045511938408798</v>
      </c>
      <c r="D21" s="15">
        <v>-1.9328963612791401</v>
      </c>
      <c r="E21" s="15">
        <v>1.51735831265067</v>
      </c>
      <c r="F21" s="15">
        <f t="shared" si="0"/>
        <v>-0.90599316801255814</v>
      </c>
    </row>
    <row r="22" spans="1:6">
      <c r="A22" s="37"/>
      <c r="B22" s="3">
        <v>2020</v>
      </c>
      <c r="C22" s="15">
        <v>-0.70971727479862601</v>
      </c>
      <c r="D22" s="15">
        <v>-3.8428178037328502</v>
      </c>
      <c r="E22" s="15">
        <v>1.26022571224392</v>
      </c>
      <c r="F22" s="15">
        <f t="shared" si="0"/>
        <v>-3.2923093662875562</v>
      </c>
    </row>
    <row r="23" spans="1:6">
      <c r="A23" s="37"/>
      <c r="B23" s="3">
        <v>2021</v>
      </c>
      <c r="C23" s="15">
        <v>-0.65312689633964904</v>
      </c>
      <c r="D23" s="15">
        <v>-2.8779911882970302</v>
      </c>
      <c r="E23" s="15">
        <v>1.3474645801788301</v>
      </c>
      <c r="F23" s="15">
        <f t="shared" si="0"/>
        <v>-2.1836535044578493</v>
      </c>
    </row>
    <row r="24" spans="1:6">
      <c r="A24" s="37" t="s">
        <v>16</v>
      </c>
      <c r="B24" s="3">
        <v>2017</v>
      </c>
      <c r="C24" s="15">
        <v>-0.86974424871078504</v>
      </c>
      <c r="D24" s="15">
        <v>-13.0444577039059</v>
      </c>
      <c r="E24" s="15">
        <v>1.0766609101504101</v>
      </c>
      <c r="F24" s="15">
        <f t="shared" si="0"/>
        <v>-12.837541042466274</v>
      </c>
    </row>
    <row r="25" spans="1:6">
      <c r="A25" s="37"/>
      <c r="B25" s="3">
        <v>2018</v>
      </c>
      <c r="C25" s="15">
        <v>-0.934038135639365</v>
      </c>
      <c r="D25" s="15">
        <v>-14.7479159433229</v>
      </c>
      <c r="E25" s="15">
        <v>1.06780619064029</v>
      </c>
      <c r="F25" s="15">
        <f t="shared" si="0"/>
        <v>-14.614147888321975</v>
      </c>
    </row>
    <row r="26" spans="1:6">
      <c r="A26" s="37"/>
      <c r="B26" s="3">
        <v>2019</v>
      </c>
      <c r="C26" s="15">
        <v>-0.80442514321929104</v>
      </c>
      <c r="D26" s="15">
        <v>-13.799268954848101</v>
      </c>
      <c r="E26" s="15">
        <v>1.07246760703571</v>
      </c>
      <c r="F26" s="15">
        <f t="shared" si="0"/>
        <v>-13.531226491031681</v>
      </c>
    </row>
    <row r="27" spans="1:6">
      <c r="A27" s="37"/>
      <c r="B27" s="3">
        <v>2020</v>
      </c>
      <c r="C27" s="15">
        <v>-0.85688004170869303</v>
      </c>
      <c r="D27" s="15">
        <v>-11.2767857634321</v>
      </c>
      <c r="E27" s="15">
        <v>1.0886777509991199</v>
      </c>
      <c r="F27" s="15">
        <f t="shared" si="0"/>
        <v>-11.044988054141674</v>
      </c>
    </row>
    <row r="28" spans="1:6">
      <c r="A28" s="37"/>
      <c r="B28" s="3">
        <v>2021</v>
      </c>
      <c r="C28" s="15">
        <v>-0.89984402873732605</v>
      </c>
      <c r="D28" s="15">
        <v>-12.9016840372246</v>
      </c>
      <c r="E28" s="15">
        <v>1.0775092613580299</v>
      </c>
      <c r="F28" s="15">
        <f t="shared" si="0"/>
        <v>-12.724018804603896</v>
      </c>
    </row>
    <row r="29" spans="1:6">
      <c r="A29" s="37" t="s">
        <v>17</v>
      </c>
      <c r="B29" s="3">
        <v>2017</v>
      </c>
      <c r="C29" s="15">
        <v>-1.66127857074883</v>
      </c>
      <c r="D29" s="15">
        <v>-8.3183132673074205</v>
      </c>
      <c r="E29" s="15">
        <v>1.1202166794956101</v>
      </c>
      <c r="F29" s="15">
        <f t="shared" si="0"/>
        <v>-8.8593751585606419</v>
      </c>
    </row>
    <row r="30" spans="1:6">
      <c r="A30" s="37"/>
      <c r="B30" s="3">
        <v>2018</v>
      </c>
      <c r="C30" s="15">
        <v>-1.34159341003023</v>
      </c>
      <c r="D30" s="15">
        <v>-7.8338272759866401</v>
      </c>
      <c r="E30" s="15">
        <v>1.1276515252085499</v>
      </c>
      <c r="F30" s="15">
        <f t="shared" si="0"/>
        <v>-8.0477691608083202</v>
      </c>
    </row>
    <row r="31" spans="1:6">
      <c r="A31" s="37"/>
      <c r="B31" s="3">
        <v>2019</v>
      </c>
      <c r="C31" s="15">
        <v>-1.0247210866038701</v>
      </c>
      <c r="D31" s="15">
        <v>-7.2075871107815104</v>
      </c>
      <c r="E31" s="15">
        <v>1.1387426866480901</v>
      </c>
      <c r="F31" s="15">
        <f t="shared" si="0"/>
        <v>-7.0935655107372906</v>
      </c>
    </row>
    <row r="32" spans="1:6">
      <c r="A32" s="37"/>
      <c r="B32" s="3">
        <v>2020</v>
      </c>
      <c r="C32" s="15">
        <v>-0.90737770482592495</v>
      </c>
      <c r="D32" s="15">
        <v>-20.158718371550499</v>
      </c>
      <c r="E32" s="15">
        <v>1.0496063282183301</v>
      </c>
      <c r="F32" s="15">
        <f t="shared" si="0"/>
        <v>-20.016489748158094</v>
      </c>
    </row>
    <row r="33" spans="1:6">
      <c r="A33" s="37"/>
      <c r="B33" s="3">
        <v>2021</v>
      </c>
      <c r="C33" s="15">
        <v>-0.79799113630054297</v>
      </c>
      <c r="D33" s="15">
        <v>-7.3287367338407403</v>
      </c>
      <c r="E33" s="15">
        <v>1.13644916393059</v>
      </c>
      <c r="F33" s="15">
        <f t="shared" si="0"/>
        <v>-6.9902787062106944</v>
      </c>
    </row>
    <row r="34" spans="1:6">
      <c r="A34" s="37" t="s">
        <v>18</v>
      </c>
      <c r="B34" s="3">
        <v>2017</v>
      </c>
      <c r="C34" s="15">
        <v>-0.61559818053803295</v>
      </c>
      <c r="D34" s="15">
        <v>-2.7433614313266599</v>
      </c>
      <c r="E34" s="15">
        <v>1.36451631512382</v>
      </c>
      <c r="F34" s="15">
        <f t="shared" si="0"/>
        <v>-1.9944432967408727</v>
      </c>
    </row>
    <row r="35" spans="1:6">
      <c r="A35" s="37"/>
      <c r="B35" s="3">
        <v>2018</v>
      </c>
      <c r="C35" s="15">
        <v>-0.67039628979524202</v>
      </c>
      <c r="D35" s="15">
        <v>-2.6151066302143402</v>
      </c>
      <c r="E35" s="15">
        <v>1.38239358519696</v>
      </c>
      <c r="F35" s="15">
        <f t="shared" si="0"/>
        <v>-1.9031093348126225</v>
      </c>
    </row>
    <row r="36" spans="1:6">
      <c r="A36" s="37"/>
      <c r="B36" s="3">
        <v>2019</v>
      </c>
      <c r="C36" s="15">
        <v>-0.70992641966574499</v>
      </c>
      <c r="D36" s="15">
        <v>-2.57440219743056</v>
      </c>
      <c r="E36" s="15">
        <v>1.3884396932997001</v>
      </c>
      <c r="F36" s="15">
        <f t="shared" si="0"/>
        <v>-1.895888923796605</v>
      </c>
    </row>
    <row r="37" spans="1:6">
      <c r="A37" s="37"/>
      <c r="B37" s="3">
        <v>2020</v>
      </c>
      <c r="C37" s="15">
        <v>-0.66157323185989203</v>
      </c>
      <c r="D37" s="15">
        <v>-2.10408470740945</v>
      </c>
      <c r="E37" s="15">
        <v>1.4752660368085699</v>
      </c>
      <c r="F37" s="15">
        <f t="shared" ref="F37:F68" si="1">SUM(C37:E37)</f>
        <v>-1.290391902460772</v>
      </c>
    </row>
    <row r="38" spans="1:6">
      <c r="A38" s="37"/>
      <c r="B38" s="3">
        <v>2021</v>
      </c>
      <c r="C38" s="15">
        <v>-0.65144066659887501</v>
      </c>
      <c r="D38" s="15">
        <v>-1.9681452350847799</v>
      </c>
      <c r="E38" s="15">
        <v>1.5080925849239599</v>
      </c>
      <c r="F38" s="15">
        <f t="shared" si="1"/>
        <v>-1.1114933167596948</v>
      </c>
    </row>
    <row r="39" spans="1:6">
      <c r="A39" s="37" t="s">
        <v>19</v>
      </c>
      <c r="B39" s="3">
        <v>2017</v>
      </c>
      <c r="C39" s="15">
        <v>-1.29179774771613</v>
      </c>
      <c r="D39" s="15">
        <v>-2.8629076600179602</v>
      </c>
      <c r="E39" s="15">
        <v>1.3492952336415001</v>
      </c>
      <c r="F39" s="15">
        <f t="shared" si="1"/>
        <v>-2.8054101740925899</v>
      </c>
    </row>
    <row r="40" spans="1:6">
      <c r="A40" s="37"/>
      <c r="B40" s="3">
        <v>2018</v>
      </c>
      <c r="C40" s="15">
        <v>-1.59177874929722</v>
      </c>
      <c r="D40" s="15">
        <v>-6.0595484653422904</v>
      </c>
      <c r="E40" s="15">
        <v>1.16502879805641</v>
      </c>
      <c r="F40" s="15">
        <f t="shared" si="1"/>
        <v>-6.4862984165831001</v>
      </c>
    </row>
    <row r="41" spans="1:6">
      <c r="A41" s="37"/>
      <c r="B41" s="3">
        <v>2019</v>
      </c>
      <c r="C41" s="15">
        <v>-0.74984015412938898</v>
      </c>
      <c r="D41" s="15">
        <v>-2.7516185642418201</v>
      </c>
      <c r="E41" s="15">
        <v>1.3634224645070101</v>
      </c>
      <c r="F41" s="15">
        <f t="shared" si="1"/>
        <v>-2.138036253864199</v>
      </c>
    </row>
    <row r="42" spans="1:6">
      <c r="A42" s="37"/>
      <c r="B42" s="3">
        <v>2020</v>
      </c>
      <c r="C42" s="15">
        <v>-0.52574163892648396</v>
      </c>
      <c r="D42" s="15">
        <v>-2.3056323020361398</v>
      </c>
      <c r="E42" s="15">
        <v>1.4337205022313799</v>
      </c>
      <c r="F42" s="15">
        <f t="shared" si="1"/>
        <v>-1.3976534387312436</v>
      </c>
    </row>
    <row r="43" spans="1:6">
      <c r="A43" s="37"/>
      <c r="B43" s="3">
        <v>2021</v>
      </c>
      <c r="C43" s="15">
        <v>-0.49919077874773998</v>
      </c>
      <c r="D43" s="15">
        <v>-3.2009631419779701</v>
      </c>
      <c r="E43" s="15">
        <v>1.3124059714670999</v>
      </c>
      <c r="F43" s="15">
        <f t="shared" si="1"/>
        <v>-2.3877479492586104</v>
      </c>
    </row>
    <row r="44" spans="1:6">
      <c r="A44" s="37" t="s">
        <v>20</v>
      </c>
      <c r="B44" s="3">
        <v>2017</v>
      </c>
      <c r="C44" s="15">
        <v>-1.48673202351712</v>
      </c>
      <c r="D44" s="15">
        <v>-4.5789090485482102</v>
      </c>
      <c r="E44" s="15">
        <v>1.2183926322618399</v>
      </c>
      <c r="F44" s="15">
        <f t="shared" si="1"/>
        <v>-4.8472484398034901</v>
      </c>
    </row>
    <row r="45" spans="1:6">
      <c r="A45" s="37"/>
      <c r="B45" s="3">
        <v>2018</v>
      </c>
      <c r="C45" s="15">
        <v>-1.2335354440833799</v>
      </c>
      <c r="D45" s="15">
        <v>-4.7714670990319901</v>
      </c>
      <c r="E45" s="15">
        <v>1.20957914604564</v>
      </c>
      <c r="F45" s="15">
        <f t="shared" si="1"/>
        <v>-4.7954233970697295</v>
      </c>
    </row>
    <row r="46" spans="1:6">
      <c r="A46" s="37"/>
      <c r="B46" s="3">
        <v>2019</v>
      </c>
      <c r="C46" s="15">
        <v>-0.68794602218203804</v>
      </c>
      <c r="D46" s="15">
        <v>-1.73547845476634</v>
      </c>
      <c r="E46" s="15">
        <v>1.57620997670907</v>
      </c>
      <c r="F46" s="15">
        <f t="shared" si="1"/>
        <v>-0.84721450023930789</v>
      </c>
    </row>
    <row r="47" spans="1:6">
      <c r="A47" s="37"/>
      <c r="B47" s="3">
        <v>2020</v>
      </c>
      <c r="C47" s="15">
        <v>-0.30481450604418497</v>
      </c>
      <c r="D47" s="15">
        <v>-0.99978929624947299</v>
      </c>
      <c r="E47" s="15">
        <v>2.0002107481559501</v>
      </c>
      <c r="F47" s="15">
        <f t="shared" si="1"/>
        <v>0.69560694586229221</v>
      </c>
    </row>
    <row r="48" spans="1:6">
      <c r="A48" s="37"/>
      <c r="B48" s="3">
        <v>2021</v>
      </c>
      <c r="C48" s="15">
        <v>-0.271777046597451</v>
      </c>
      <c r="D48" s="15">
        <v>-2.2519415941149798</v>
      </c>
      <c r="E48" s="15">
        <v>1.44406125035095</v>
      </c>
      <c r="F48" s="15">
        <f t="shared" si="1"/>
        <v>-1.0796573903614808</v>
      </c>
    </row>
    <row r="49" spans="1:6">
      <c r="A49" s="37" t="s">
        <v>21</v>
      </c>
      <c r="B49" s="3">
        <v>2017</v>
      </c>
      <c r="C49" s="15">
        <v>-6.6303326308849303E-2</v>
      </c>
      <c r="D49" s="15">
        <v>-0.51672263012263497</v>
      </c>
      <c r="E49" s="15">
        <v>2.9352742490931099</v>
      </c>
      <c r="F49" s="15">
        <f t="shared" si="1"/>
        <v>2.3522482926616255</v>
      </c>
    </row>
    <row r="50" spans="1:6">
      <c r="A50" s="37"/>
      <c r="B50" s="3">
        <v>2018</v>
      </c>
      <c r="C50" s="15">
        <v>-3.1426760791750503E-2</v>
      </c>
      <c r="D50" s="15">
        <v>-0.26539649301679702</v>
      </c>
      <c r="E50" s="15">
        <v>4.7679473026672898</v>
      </c>
      <c r="F50" s="15">
        <f t="shared" si="1"/>
        <v>4.4711240488587425</v>
      </c>
    </row>
    <row r="51" spans="1:6">
      <c r="A51" s="37"/>
      <c r="B51" s="3">
        <v>2019</v>
      </c>
      <c r="C51" s="15">
        <v>-4.9697788660608602E-2</v>
      </c>
      <c r="D51" s="15">
        <v>-0.58597605723570301</v>
      </c>
      <c r="E51" s="15">
        <v>2.7065543679675601</v>
      </c>
      <c r="F51" s="15">
        <f t="shared" si="1"/>
        <v>2.0708805220712483</v>
      </c>
    </row>
    <row r="52" spans="1:6">
      <c r="A52" s="37"/>
      <c r="B52" s="3">
        <v>2020</v>
      </c>
      <c r="C52" s="15">
        <v>-0.19090213743064699</v>
      </c>
      <c r="D52" s="15">
        <v>-1.7211287108607001</v>
      </c>
      <c r="E52" s="15">
        <v>1.58101407157395</v>
      </c>
      <c r="F52" s="15">
        <f t="shared" si="1"/>
        <v>-0.33101677671739704</v>
      </c>
    </row>
    <row r="53" spans="1:6">
      <c r="A53" s="37"/>
      <c r="B53" s="3">
        <v>2021</v>
      </c>
      <c r="C53" s="15">
        <v>-0.157456673130804</v>
      </c>
      <c r="D53" s="15">
        <v>-1.3597887834829401</v>
      </c>
      <c r="E53" s="15">
        <v>1.7354083311664199</v>
      </c>
      <c r="F53" s="15">
        <f t="shared" si="1"/>
        <v>0.2181628745526758</v>
      </c>
    </row>
    <row r="54" spans="1:6">
      <c r="A54" s="37" t="s">
        <v>22</v>
      </c>
      <c r="B54" s="3">
        <v>2017</v>
      </c>
      <c r="C54" s="15">
        <v>-0.91595980078493799</v>
      </c>
      <c r="D54" s="15">
        <v>-7.9242762991485698</v>
      </c>
      <c r="E54" s="15">
        <v>1.12619448921884</v>
      </c>
      <c r="F54" s="15">
        <f t="shared" si="1"/>
        <v>-7.7140416107146681</v>
      </c>
    </row>
    <row r="55" spans="1:6">
      <c r="A55" s="37"/>
      <c r="B55" s="3">
        <v>2018</v>
      </c>
      <c r="C55" s="15">
        <v>-0.82271735812995395</v>
      </c>
      <c r="D55" s="15">
        <v>-7.4140339033319798</v>
      </c>
      <c r="E55" s="15">
        <v>1.1348793400513799</v>
      </c>
      <c r="F55" s="15">
        <f t="shared" si="1"/>
        <v>-7.1018719214105532</v>
      </c>
    </row>
    <row r="56" spans="1:6">
      <c r="A56" s="37"/>
      <c r="B56" s="3">
        <v>2019</v>
      </c>
      <c r="C56" s="15">
        <v>-0.81849652759873603</v>
      </c>
      <c r="D56" s="15">
        <v>-6.8400570125778399</v>
      </c>
      <c r="E56" s="15">
        <v>1.14619761182709</v>
      </c>
      <c r="F56" s="15">
        <f t="shared" si="1"/>
        <v>-6.5123559283494856</v>
      </c>
    </row>
    <row r="57" spans="1:6">
      <c r="A57" s="37"/>
      <c r="B57" s="3">
        <v>2020</v>
      </c>
      <c r="C57" s="15">
        <v>-0.79904598580046204</v>
      </c>
      <c r="D57" s="15">
        <v>-6.7901884645855599</v>
      </c>
      <c r="E57" s="15">
        <v>1.1472713173155</v>
      </c>
      <c r="F57" s="15">
        <f t="shared" si="1"/>
        <v>-6.441963133070522</v>
      </c>
    </row>
    <row r="58" spans="1:6">
      <c r="A58" s="37"/>
      <c r="B58" s="3">
        <v>2021</v>
      </c>
      <c r="C58" s="15">
        <v>-0.685698354421304</v>
      </c>
      <c r="D58" s="15">
        <v>-6.7823006963461996</v>
      </c>
      <c r="E58" s="15">
        <v>1.14744259282676</v>
      </c>
      <c r="F58" s="15">
        <f t="shared" si="1"/>
        <v>-6.3205564579407438</v>
      </c>
    </row>
    <row r="59" spans="1:6">
      <c r="A59" s="38" t="s">
        <v>23</v>
      </c>
      <c r="B59" s="3">
        <v>2017</v>
      </c>
      <c r="C59" s="15">
        <v>-2.73720082588778</v>
      </c>
      <c r="D59" s="15">
        <v>-3.7361539984112202</v>
      </c>
      <c r="E59" s="15">
        <v>1.26765492011979</v>
      </c>
      <c r="F59" s="15">
        <f t="shared" si="1"/>
        <v>-5.2056999041792107</v>
      </c>
    </row>
    <row r="60" spans="1:6">
      <c r="A60" s="38"/>
      <c r="B60" s="3">
        <v>2018</v>
      </c>
      <c r="C60" s="15">
        <v>-2.7793389907929198</v>
      </c>
      <c r="D60" s="15">
        <v>-3.8106679929043099</v>
      </c>
      <c r="E60" s="15">
        <v>1.26242118228669</v>
      </c>
      <c r="F60" s="15">
        <f t="shared" si="1"/>
        <v>-5.3275858014105388</v>
      </c>
    </row>
    <row r="61" spans="1:6">
      <c r="A61" s="38"/>
      <c r="B61" s="3">
        <v>2019</v>
      </c>
      <c r="C61" s="15">
        <v>-3.0168858893891901</v>
      </c>
      <c r="D61" s="15">
        <v>-5.8278798441600701</v>
      </c>
      <c r="E61" s="15">
        <v>1.1715889872029699</v>
      </c>
      <c r="F61" s="15">
        <f t="shared" si="1"/>
        <v>-7.6731767463462894</v>
      </c>
    </row>
    <row r="62" spans="1:6">
      <c r="A62" s="38"/>
      <c r="B62" s="3">
        <v>2020</v>
      </c>
      <c r="C62" s="15">
        <v>-2.8088158721696899</v>
      </c>
      <c r="D62" s="15">
        <v>-5.6389327698405101</v>
      </c>
      <c r="E62" s="15">
        <v>1.1773385214571901</v>
      </c>
      <c r="F62" s="15">
        <f t="shared" si="1"/>
        <v>-7.2704101205530103</v>
      </c>
    </row>
    <row r="63" spans="1:6">
      <c r="A63" s="38"/>
      <c r="B63" s="3">
        <v>2021</v>
      </c>
      <c r="C63" s="15">
        <v>-2.03316974084562</v>
      </c>
      <c r="D63" s="15">
        <v>-5.73576140176427</v>
      </c>
      <c r="E63" s="15">
        <v>1.1743447695875899</v>
      </c>
      <c r="F63" s="15">
        <f t="shared" si="1"/>
        <v>-6.5945863730223007</v>
      </c>
    </row>
    <row r="64" spans="1:6">
      <c r="A64" s="38" t="s">
        <v>24</v>
      </c>
      <c r="B64" s="3">
        <v>2017</v>
      </c>
      <c r="C64" s="15">
        <v>-4.4086491776936896</v>
      </c>
      <c r="D64" s="15">
        <v>-68.673593691306706</v>
      </c>
      <c r="E64" s="15">
        <v>1.0145616378326601</v>
      </c>
      <c r="F64" s="15">
        <f t="shared" si="1"/>
        <v>-72.067681231167739</v>
      </c>
    </row>
    <row r="65" spans="1:6">
      <c r="A65" s="38"/>
      <c r="B65" s="3">
        <v>2018</v>
      </c>
      <c r="C65" s="15">
        <v>-3.4384396741740102</v>
      </c>
      <c r="D65" s="15">
        <v>-46.745026182037599</v>
      </c>
      <c r="E65" s="15">
        <v>1.0213926503347299</v>
      </c>
      <c r="F65" s="15">
        <f t="shared" si="1"/>
        <v>-49.162073205876879</v>
      </c>
    </row>
    <row r="66" spans="1:6">
      <c r="A66" s="38"/>
      <c r="B66" s="3">
        <v>2019</v>
      </c>
      <c r="C66" s="15">
        <v>-2.2878524584666899</v>
      </c>
      <c r="D66" s="15">
        <v>-46.157972938506397</v>
      </c>
      <c r="E66" s="15">
        <v>1.02166472954374</v>
      </c>
      <c r="F66" s="15">
        <f t="shared" si="1"/>
        <v>-47.424160667429348</v>
      </c>
    </row>
    <row r="67" spans="1:6">
      <c r="A67" s="38"/>
      <c r="B67" s="3">
        <v>2020</v>
      </c>
      <c r="C67" s="15">
        <v>-2.5256890074703202</v>
      </c>
      <c r="D67" s="15">
        <v>-50.171369439577198</v>
      </c>
      <c r="E67" s="15">
        <v>1.0199316863615699</v>
      </c>
      <c r="F67" s="15">
        <f t="shared" si="1"/>
        <v>-51.677126760685951</v>
      </c>
    </row>
    <row r="68" spans="1:6">
      <c r="A68" s="38"/>
      <c r="B68" s="3">
        <v>2021</v>
      </c>
      <c r="C68" s="15">
        <v>-3.5353200677039101</v>
      </c>
      <c r="D68" s="15">
        <v>-85.516630903897806</v>
      </c>
      <c r="E68" s="15">
        <v>1.0116936318635401</v>
      </c>
      <c r="F68" s="15">
        <f t="shared" si="1"/>
        <v>-88.040257339738176</v>
      </c>
    </row>
    <row r="69" spans="1:6">
      <c r="A69" s="38" t="s">
        <v>25</v>
      </c>
      <c r="B69" s="3">
        <v>2017</v>
      </c>
      <c r="C69" s="15">
        <v>-2.2446415177076799</v>
      </c>
      <c r="D69" s="15">
        <v>-25.304739291045301</v>
      </c>
      <c r="E69" s="15">
        <v>1.0395182889852499</v>
      </c>
      <c r="F69" s="15">
        <f t="shared" ref="F69:F95" si="2">SUM(C69:E69)</f>
        <v>-26.509862519767733</v>
      </c>
    </row>
    <row r="70" spans="1:6">
      <c r="A70" s="38"/>
      <c r="B70" s="3">
        <v>2018</v>
      </c>
      <c r="C70" s="15">
        <v>-2.1155004042427201</v>
      </c>
      <c r="D70" s="15">
        <v>-30.972817072743801</v>
      </c>
      <c r="E70" s="15">
        <v>1.03228637542563</v>
      </c>
      <c r="F70" s="15">
        <f t="shared" si="2"/>
        <v>-32.05603110156089</v>
      </c>
    </row>
    <row r="71" spans="1:6">
      <c r="A71" s="38"/>
      <c r="B71" s="3">
        <v>2019</v>
      </c>
      <c r="C71" s="15">
        <v>-2.1512945803810002</v>
      </c>
      <c r="D71" s="15">
        <v>-31.725049556972898</v>
      </c>
      <c r="E71" s="15">
        <v>1.0315208333466599</v>
      </c>
      <c r="F71" s="15">
        <f t="shared" si="2"/>
        <v>-32.844823304007235</v>
      </c>
    </row>
    <row r="72" spans="1:6">
      <c r="A72" s="38"/>
      <c r="B72" s="3">
        <v>2020</v>
      </c>
      <c r="C72" s="15">
        <v>-1.59326201256294</v>
      </c>
      <c r="D72" s="15">
        <v>-21.208570593590501</v>
      </c>
      <c r="E72" s="15">
        <v>1.0471507495324699</v>
      </c>
      <c r="F72" s="15">
        <f t="shared" si="2"/>
        <v>-21.754681856620969</v>
      </c>
    </row>
    <row r="73" spans="1:6">
      <c r="A73" s="38"/>
      <c r="B73" s="3">
        <v>2021</v>
      </c>
      <c r="C73" s="15">
        <v>-1.3096602400852599</v>
      </c>
      <c r="D73" s="15">
        <v>-22.149220857080799</v>
      </c>
      <c r="E73" s="15">
        <v>1.0451483149882601</v>
      </c>
      <c r="F73" s="15">
        <f t="shared" si="2"/>
        <v>-22.413732782177799</v>
      </c>
    </row>
    <row r="74" spans="1:6">
      <c r="A74" s="38" t="s">
        <v>26</v>
      </c>
      <c r="B74" s="3">
        <v>2017</v>
      </c>
      <c r="C74" s="15">
        <v>-3.14257470494685</v>
      </c>
      <c r="D74" s="15">
        <v>-25.398172138300499</v>
      </c>
      <c r="E74" s="15">
        <v>1.0393729121353601</v>
      </c>
      <c r="F74" s="15">
        <f t="shared" si="2"/>
        <v>-27.501373931111988</v>
      </c>
    </row>
    <row r="75" spans="1:6">
      <c r="A75" s="38"/>
      <c r="B75" s="3">
        <v>2018</v>
      </c>
      <c r="C75" s="15">
        <v>-2.4295628805593901</v>
      </c>
      <c r="D75" s="15">
        <v>-23.192328946241901</v>
      </c>
      <c r="E75" s="15">
        <v>1.0431177050962801</v>
      </c>
      <c r="F75" s="15">
        <f t="shared" si="2"/>
        <v>-24.578774121705013</v>
      </c>
    </row>
    <row r="76" spans="1:6">
      <c r="A76" s="38"/>
      <c r="B76" s="3">
        <v>2019</v>
      </c>
      <c r="C76" s="15">
        <v>-2.1076970835233002</v>
      </c>
      <c r="D76" s="15">
        <v>-19.960514585067902</v>
      </c>
      <c r="E76" s="15">
        <v>1.0500989088101</v>
      </c>
      <c r="F76" s="15">
        <f t="shared" si="2"/>
        <v>-21.018112759781104</v>
      </c>
    </row>
    <row r="77" spans="1:6">
      <c r="A77" s="38"/>
      <c r="B77" s="3">
        <v>2020</v>
      </c>
      <c r="C77" s="15">
        <v>-1.85776716212005</v>
      </c>
      <c r="D77" s="15">
        <v>-16.948944597401301</v>
      </c>
      <c r="E77" s="15">
        <v>1.0590007238653301</v>
      </c>
      <c r="F77" s="15">
        <f t="shared" si="2"/>
        <v>-17.747711035656021</v>
      </c>
    </row>
    <row r="78" spans="1:6">
      <c r="A78" s="38"/>
      <c r="B78" s="3">
        <v>2021</v>
      </c>
      <c r="C78" s="15">
        <v>-2.1719827887499901</v>
      </c>
      <c r="D78" s="15">
        <v>-20.609338994987901</v>
      </c>
      <c r="E78" s="15">
        <v>1.04852169204666</v>
      </c>
      <c r="F78" s="15">
        <f t="shared" si="2"/>
        <v>-21.732800091691232</v>
      </c>
    </row>
    <row r="79" spans="1:6">
      <c r="A79" s="38" t="s">
        <v>27</v>
      </c>
      <c r="B79" s="3">
        <v>2017</v>
      </c>
      <c r="C79" s="15">
        <v>-1.66454826464313</v>
      </c>
      <c r="D79" s="15">
        <v>-9.5043479067572392</v>
      </c>
      <c r="E79" s="15">
        <v>1.10521500368153</v>
      </c>
      <c r="F79" s="15">
        <f t="shared" si="2"/>
        <v>-10.06368116771884</v>
      </c>
    </row>
    <row r="80" spans="1:6">
      <c r="A80" s="38"/>
      <c r="B80" s="3">
        <v>2018</v>
      </c>
      <c r="C80" s="15">
        <v>-1.73849818436454</v>
      </c>
      <c r="D80" s="15">
        <v>-9.9077815744163207</v>
      </c>
      <c r="E80" s="15">
        <v>1.10093076764855</v>
      </c>
      <c r="F80" s="15">
        <f t="shared" si="2"/>
        <v>-10.545348991132311</v>
      </c>
    </row>
    <row r="81" spans="1:6">
      <c r="A81" s="38"/>
      <c r="B81" s="3">
        <v>2019</v>
      </c>
      <c r="C81" s="15">
        <v>-1.88825257788203</v>
      </c>
      <c r="D81" s="15">
        <v>-8.6587022390237092</v>
      </c>
      <c r="E81" s="15">
        <v>1.11549074819701</v>
      </c>
      <c r="F81" s="15">
        <f t="shared" si="2"/>
        <v>-9.4314640687087294</v>
      </c>
    </row>
    <row r="82" spans="1:6">
      <c r="A82" s="38"/>
      <c r="B82" s="3">
        <v>2020</v>
      </c>
      <c r="C82" s="15">
        <v>-3.0832758772650402</v>
      </c>
      <c r="D82" s="15">
        <v>-11.2635748910914</v>
      </c>
      <c r="E82" s="15">
        <v>1.0887817597582601</v>
      </c>
      <c r="F82" s="15">
        <f t="shared" si="2"/>
        <v>-13.258069008598179</v>
      </c>
    </row>
    <row r="83" spans="1:6">
      <c r="A83" s="38"/>
      <c r="B83" s="3">
        <v>2021</v>
      </c>
      <c r="C83" s="15">
        <v>-3.12435649020893</v>
      </c>
      <c r="D83" s="15">
        <v>-11.378747815775499</v>
      </c>
      <c r="E83" s="15">
        <v>1.0878831323261799</v>
      </c>
      <c r="F83" s="15">
        <f t="shared" si="2"/>
        <v>-13.415221173658249</v>
      </c>
    </row>
    <row r="84" spans="1:6">
      <c r="A84" s="37" t="s">
        <v>28</v>
      </c>
      <c r="B84" s="3">
        <v>2017</v>
      </c>
      <c r="C84" s="15">
        <v>-0.60774370372390496</v>
      </c>
      <c r="D84" s="15">
        <v>-14.58397958182</v>
      </c>
      <c r="E84" s="15">
        <v>1.0685683900193199</v>
      </c>
      <c r="F84" s="15">
        <f t="shared" si="2"/>
        <v>-14.123154895524586</v>
      </c>
    </row>
    <row r="85" spans="1:6">
      <c r="A85" s="37"/>
      <c r="B85" s="3">
        <v>2018</v>
      </c>
      <c r="C85" s="15">
        <v>-0.46607126622884698</v>
      </c>
      <c r="D85" s="15">
        <v>-3.4789262621138</v>
      </c>
      <c r="E85" s="15">
        <v>1.28744501166644</v>
      </c>
      <c r="F85" s="15">
        <f t="shared" si="2"/>
        <v>-2.6575525166762066</v>
      </c>
    </row>
    <row r="86" spans="1:6">
      <c r="A86" s="37"/>
      <c r="B86" s="3">
        <v>2019</v>
      </c>
      <c r="C86" s="15">
        <v>-0.61848599620303302</v>
      </c>
      <c r="D86" s="15">
        <v>-14.7127938141154</v>
      </c>
      <c r="E86" s="15">
        <v>1.0679680564163601</v>
      </c>
      <c r="F86" s="15">
        <f t="shared" si="2"/>
        <v>-14.263311753902073</v>
      </c>
    </row>
    <row r="87" spans="1:6">
      <c r="A87" s="37"/>
      <c r="B87" s="3">
        <v>2020</v>
      </c>
      <c r="C87" s="15">
        <v>-0.42960567233718699</v>
      </c>
      <c r="D87" s="15">
        <v>-10.4144224985455</v>
      </c>
      <c r="E87" s="15">
        <v>1.0960206867101501</v>
      </c>
      <c r="F87" s="15">
        <f t="shared" si="2"/>
        <v>-9.7480074841725379</v>
      </c>
    </row>
    <row r="88" spans="1:6">
      <c r="A88" s="37"/>
      <c r="B88" s="3">
        <v>2021</v>
      </c>
      <c r="C88" s="15">
        <v>-0.385085290015377</v>
      </c>
      <c r="D88" s="15">
        <v>-11.3972486818409</v>
      </c>
      <c r="E88" s="15">
        <v>1.0877404738560501</v>
      </c>
      <c r="F88" s="15">
        <f t="shared" si="2"/>
        <v>-10.694593498000227</v>
      </c>
    </row>
    <row r="89" spans="1:6">
      <c r="A89" s="37" t="s">
        <v>29</v>
      </c>
      <c r="B89" s="3">
        <v>2017</v>
      </c>
      <c r="C89" s="15">
        <v>-2.7076460670692102</v>
      </c>
      <c r="D89" s="15">
        <v>-22.2624641105004</v>
      </c>
      <c r="E89" s="15">
        <v>1.0449186574781899</v>
      </c>
      <c r="F89" s="15">
        <f t="shared" si="2"/>
        <v>-23.92519152009142</v>
      </c>
    </row>
    <row r="90" spans="1:6">
      <c r="A90" s="37"/>
      <c r="B90" s="3">
        <v>2018</v>
      </c>
      <c r="C90" s="15">
        <v>-2.1726392636154999</v>
      </c>
      <c r="D90" s="15">
        <v>-20.635091192548799</v>
      </c>
      <c r="E90" s="15">
        <v>1.0484611379067299</v>
      </c>
      <c r="F90" s="15">
        <f t="shared" si="2"/>
        <v>-21.759269318257569</v>
      </c>
    </row>
    <row r="91" spans="1:6">
      <c r="A91" s="37"/>
      <c r="B91" s="3">
        <v>2019</v>
      </c>
      <c r="C91" s="15">
        <v>-1.5806360284416201</v>
      </c>
      <c r="D91" s="15">
        <v>-15.0386457328784</v>
      </c>
      <c r="E91" s="15">
        <v>1.06649534923306</v>
      </c>
      <c r="F91" s="15">
        <f t="shared" si="2"/>
        <v>-15.552786412086961</v>
      </c>
    </row>
    <row r="92" spans="1:6">
      <c r="A92" s="37"/>
      <c r="B92" s="3">
        <v>2020</v>
      </c>
      <c r="C92" s="15">
        <v>-1.38866035140606</v>
      </c>
      <c r="D92" s="15">
        <v>-13.1661076700561</v>
      </c>
      <c r="E92" s="15">
        <v>1.0759525916892101</v>
      </c>
      <c r="F92" s="15">
        <f t="shared" si="2"/>
        <v>-13.478815429772949</v>
      </c>
    </row>
    <row r="93" spans="1:6">
      <c r="A93" s="37"/>
      <c r="B93" s="3">
        <v>2021</v>
      </c>
      <c r="C93" s="15">
        <v>-1.6718811797964701</v>
      </c>
      <c r="D93" s="15">
        <v>-15.9269051445636</v>
      </c>
      <c r="E93" s="15">
        <v>1.06278683717416</v>
      </c>
      <c r="F93" s="15">
        <f t="shared" si="2"/>
        <v>-16.535999487185912</v>
      </c>
    </row>
    <row r="94" spans="1:6">
      <c r="A94" s="37" t="s">
        <v>30</v>
      </c>
      <c r="B94" s="3">
        <v>2017</v>
      </c>
      <c r="C94" s="15">
        <v>-0.87145515959061504</v>
      </c>
      <c r="D94" s="15">
        <v>-2.41138931889191</v>
      </c>
      <c r="E94" s="15">
        <v>1.4146986934733199</v>
      </c>
      <c r="F94" s="15">
        <f t="shared" si="2"/>
        <v>-1.8681457850092051</v>
      </c>
    </row>
    <row r="95" spans="1:6">
      <c r="A95" s="37"/>
      <c r="B95" s="3">
        <v>2018</v>
      </c>
      <c r="C95" s="15">
        <v>-0.75921313203034102</v>
      </c>
      <c r="D95" s="15">
        <v>-2.2580810880673199</v>
      </c>
      <c r="E95" s="15">
        <v>1.4428538927518699</v>
      </c>
      <c r="F95" s="15">
        <f t="shared" si="2"/>
        <v>-1.5744403273457908</v>
      </c>
    </row>
    <row r="96" spans="1:6">
      <c r="A96" s="37"/>
      <c r="B96" s="3">
        <v>2019</v>
      </c>
      <c r="C96" s="15">
        <v>-1.1340084875302601</v>
      </c>
      <c r="D96" s="15">
        <v>-2.89571171373378</v>
      </c>
      <c r="E96" s="15">
        <v>1.34533824456944</v>
      </c>
      <c r="F96" s="15">
        <f t="shared" ref="F96:F127" si="3">SUM(C96:E96)</f>
        <v>-2.6843819566946001</v>
      </c>
    </row>
    <row r="97" spans="1:6">
      <c r="A97" s="37"/>
      <c r="B97" s="3">
        <v>2020</v>
      </c>
      <c r="C97" s="15">
        <v>-0.39712143756713703</v>
      </c>
      <c r="D97" s="15">
        <v>-1.67219635752705</v>
      </c>
      <c r="E97" s="15">
        <v>1.59801589418533</v>
      </c>
      <c r="F97" s="15">
        <f t="shared" si="3"/>
        <v>-0.47130190090885682</v>
      </c>
    </row>
    <row r="98" spans="1:6">
      <c r="A98" s="37"/>
      <c r="B98" s="3">
        <v>2021</v>
      </c>
      <c r="C98" s="15">
        <v>-0.61511518884947503</v>
      </c>
      <c r="D98" s="15">
        <v>-3.13102054685841</v>
      </c>
      <c r="E98" s="15">
        <v>1.31938468145901</v>
      </c>
      <c r="F98" s="15">
        <f t="shared" si="3"/>
        <v>-2.4267510542488751</v>
      </c>
    </row>
    <row r="99" spans="1:6">
      <c r="A99" s="37" t="s">
        <v>31</v>
      </c>
      <c r="B99" s="3">
        <v>2017</v>
      </c>
      <c r="C99" s="15">
        <v>-2.8637015068044001</v>
      </c>
      <c r="D99" s="15">
        <v>-7.8478887846250904</v>
      </c>
      <c r="E99" s="15">
        <v>1.1274228047113899</v>
      </c>
      <c r="F99" s="15">
        <f t="shared" si="3"/>
        <v>-9.5841674867181013</v>
      </c>
    </row>
    <row r="100" spans="1:6">
      <c r="A100" s="37"/>
      <c r="B100" s="3">
        <v>2018</v>
      </c>
      <c r="C100" s="15">
        <v>-0.65133435191984501</v>
      </c>
      <c r="D100" s="15">
        <v>-2.0795129132376702</v>
      </c>
      <c r="E100" s="15">
        <v>1.4808818419131899</v>
      </c>
      <c r="F100" s="15">
        <f t="shared" si="3"/>
        <v>-1.2499654232443254</v>
      </c>
    </row>
    <row r="101" spans="1:6">
      <c r="A101" s="37"/>
      <c r="B101" s="3">
        <v>2019</v>
      </c>
      <c r="C101" s="15">
        <v>-2.6190170746554502</v>
      </c>
      <c r="D101" s="15">
        <v>-6.0745453638005902</v>
      </c>
      <c r="E101" s="15">
        <v>1.16462137330626</v>
      </c>
      <c r="F101" s="15">
        <f t="shared" si="3"/>
        <v>-7.5289410651497812</v>
      </c>
    </row>
    <row r="102" spans="1:6">
      <c r="A102" s="37"/>
      <c r="B102" s="3">
        <v>2020</v>
      </c>
      <c r="C102" s="15">
        <v>-2.66685532822116</v>
      </c>
      <c r="D102" s="15">
        <v>-5.3880549901087598</v>
      </c>
      <c r="E102" s="15">
        <v>1.18559573015416</v>
      </c>
      <c r="F102" s="15">
        <f t="shared" si="3"/>
        <v>-6.8693145881757598</v>
      </c>
    </row>
    <row r="103" spans="1:6">
      <c r="A103" s="37"/>
      <c r="B103" s="3">
        <v>2021</v>
      </c>
      <c r="C103" s="15">
        <v>-2.7837530556655801</v>
      </c>
      <c r="D103" s="15">
        <v>-6.8747981365991304</v>
      </c>
      <c r="E103" s="15">
        <v>1.1454588164089301</v>
      </c>
      <c r="F103" s="15">
        <f t="shared" si="3"/>
        <v>-8.5130923758557806</v>
      </c>
    </row>
    <row r="104" spans="1:6">
      <c r="A104" s="37" t="s">
        <v>32</v>
      </c>
      <c r="B104" s="3">
        <v>2017</v>
      </c>
      <c r="C104" s="15">
        <v>-0.28622828351481999</v>
      </c>
      <c r="D104" s="15">
        <v>-1.1076440527109901</v>
      </c>
      <c r="E104" s="15">
        <v>1.9028171076732401</v>
      </c>
      <c r="F104" s="15">
        <f t="shared" si="3"/>
        <v>0.50894477144743</v>
      </c>
    </row>
    <row r="105" spans="1:6">
      <c r="A105" s="37"/>
      <c r="B105" s="3">
        <v>2018</v>
      </c>
      <c r="C105" s="15">
        <v>-0.28796372207358101</v>
      </c>
      <c r="D105" s="15">
        <v>-1.0977822433053701</v>
      </c>
      <c r="E105" s="15">
        <v>1.9109274686289801</v>
      </c>
      <c r="F105" s="15">
        <f t="shared" si="3"/>
        <v>0.5251815032500291</v>
      </c>
    </row>
    <row r="106" spans="1:6">
      <c r="A106" s="37"/>
      <c r="B106" s="3">
        <v>2019</v>
      </c>
      <c r="C106" s="15">
        <v>-0.26104653762428698</v>
      </c>
      <c r="D106" s="15">
        <v>-0.95395893318472502</v>
      </c>
      <c r="E106" s="15">
        <v>2.0482631539091201</v>
      </c>
      <c r="F106" s="15">
        <f t="shared" si="3"/>
        <v>0.83325768310010817</v>
      </c>
    </row>
    <row r="107" spans="1:6">
      <c r="A107" s="37"/>
      <c r="B107" s="3">
        <v>2020</v>
      </c>
      <c r="C107" s="15">
        <v>-0.11751765928678801</v>
      </c>
      <c r="D107" s="15">
        <v>-0.63296375434713503</v>
      </c>
      <c r="E107" s="15">
        <v>2.57986929446133</v>
      </c>
      <c r="F107" s="15">
        <f t="shared" si="3"/>
        <v>1.8293878808274069</v>
      </c>
    </row>
    <row r="108" spans="1:6">
      <c r="A108" s="37"/>
      <c r="B108" s="3">
        <v>2021</v>
      </c>
      <c r="C108" s="15">
        <v>-0.157648960836199</v>
      </c>
      <c r="D108" s="15">
        <v>-0.88607696349629295</v>
      </c>
      <c r="E108" s="15">
        <v>2.12857013690344</v>
      </c>
      <c r="F108" s="15">
        <f t="shared" si="3"/>
        <v>1.0848442125709481</v>
      </c>
    </row>
    <row r="109" spans="1:6">
      <c r="A109" s="37" t="s">
        <v>33</v>
      </c>
      <c r="B109" s="3">
        <v>2017</v>
      </c>
      <c r="C109" s="15">
        <v>-2.8391477175322399</v>
      </c>
      <c r="D109" s="15">
        <v>-14.2999455372659</v>
      </c>
      <c r="E109" s="15">
        <v>1.0699303362655499</v>
      </c>
      <c r="F109" s="15">
        <f t="shared" si="3"/>
        <v>-16.069162918532591</v>
      </c>
    </row>
    <row r="110" spans="1:6">
      <c r="A110" s="37"/>
      <c r="B110" s="3">
        <v>2018</v>
      </c>
      <c r="C110" s="15">
        <v>-2.8163156710986499</v>
      </c>
      <c r="D110" s="15">
        <v>-9.7367971242579792</v>
      </c>
      <c r="E110" s="15">
        <v>1.1027031771575699</v>
      </c>
      <c r="F110" s="15">
        <f t="shared" si="3"/>
        <v>-11.450409618199059</v>
      </c>
    </row>
    <row r="111" spans="1:6">
      <c r="A111" s="37"/>
      <c r="B111" s="3">
        <v>2019</v>
      </c>
      <c r="C111" s="15">
        <v>-2.98276932060265</v>
      </c>
      <c r="D111" s="15">
        <v>-8.4097838420515192</v>
      </c>
      <c r="E111" s="15">
        <v>1.11890912046986</v>
      </c>
      <c r="F111" s="15">
        <f t="shared" si="3"/>
        <v>-10.273644042184308</v>
      </c>
    </row>
    <row r="112" spans="1:6">
      <c r="A112" s="37"/>
      <c r="B112" s="3">
        <v>2020</v>
      </c>
      <c r="C112" s="15">
        <v>-2.9240279275717702</v>
      </c>
      <c r="D112" s="15">
        <v>-11.1496993170962</v>
      </c>
      <c r="E112" s="15">
        <v>1.08968851729182</v>
      </c>
      <c r="F112" s="15">
        <f t="shared" si="3"/>
        <v>-12.98403872737615</v>
      </c>
    </row>
    <row r="113" spans="1:6">
      <c r="A113" s="37"/>
      <c r="B113" s="3">
        <v>2021</v>
      </c>
      <c r="C113" s="15">
        <v>-3.7170787640774501</v>
      </c>
      <c r="D113" s="15">
        <v>-14.2457407413807</v>
      </c>
      <c r="E113" s="15">
        <v>1.07019641997943</v>
      </c>
      <c r="F113" s="15">
        <f t="shared" si="3"/>
        <v>-16.892623085478718</v>
      </c>
    </row>
    <row r="114" spans="1:6">
      <c r="A114" s="37" t="s">
        <v>34</v>
      </c>
      <c r="B114" s="3">
        <v>2017</v>
      </c>
      <c r="C114" s="15">
        <v>-0.31842443326150599</v>
      </c>
      <c r="D114" s="15">
        <v>-2.7643652343088498</v>
      </c>
      <c r="E114" s="15">
        <v>1.3617466995999301</v>
      </c>
      <c r="F114" s="15">
        <f t="shared" si="3"/>
        <v>-1.7210429679704258</v>
      </c>
    </row>
    <row r="115" spans="1:6">
      <c r="A115" s="37"/>
      <c r="B115" s="3">
        <v>2018</v>
      </c>
      <c r="C115" s="15">
        <v>-0.67840227347570703</v>
      </c>
      <c r="D115" s="15">
        <v>-4.2780003717347599</v>
      </c>
      <c r="E115" s="15">
        <v>1.2337540703846399</v>
      </c>
      <c r="F115" s="15">
        <f t="shared" si="3"/>
        <v>-3.7226485748258273</v>
      </c>
    </row>
    <row r="116" spans="1:6">
      <c r="A116" s="37"/>
      <c r="B116" s="3">
        <v>2019</v>
      </c>
      <c r="C116" s="15">
        <v>-0.68243875457296399</v>
      </c>
      <c r="D116" s="15">
        <v>-3.3811047416912601</v>
      </c>
      <c r="E116" s="15">
        <v>1.2957613195679301</v>
      </c>
      <c r="F116" s="15">
        <f t="shared" si="3"/>
        <v>-2.7677821766962936</v>
      </c>
    </row>
    <row r="117" spans="1:6">
      <c r="A117" s="37"/>
      <c r="B117" s="3">
        <v>2020</v>
      </c>
      <c r="C117" s="15">
        <v>-0.41574829984025502</v>
      </c>
      <c r="D117" s="15">
        <v>-2.0989356016017799</v>
      </c>
      <c r="E117" s="15">
        <v>1.47643195876846</v>
      </c>
      <c r="F117" s="15">
        <f t="shared" si="3"/>
        <v>-1.038251942673575</v>
      </c>
    </row>
    <row r="118" spans="1:6">
      <c r="A118" s="37"/>
      <c r="B118" s="3">
        <v>2021</v>
      </c>
      <c r="C118" s="15">
        <v>-0.31408477988238798</v>
      </c>
      <c r="D118" s="15">
        <v>-1.8641618080222899</v>
      </c>
      <c r="E118" s="15">
        <v>1.5364341205235399</v>
      </c>
      <c r="F118" s="15">
        <f t="shared" si="3"/>
        <v>-0.64181246738113806</v>
      </c>
    </row>
    <row r="119" spans="1:6">
      <c r="A119" s="37" t="s">
        <v>35</v>
      </c>
      <c r="B119" s="3">
        <v>2017</v>
      </c>
      <c r="C119" s="15">
        <v>-1.5170208807199299</v>
      </c>
      <c r="D119" s="15">
        <v>-18.207646868083099</v>
      </c>
      <c r="E119" s="15">
        <v>1.05492197905886</v>
      </c>
      <c r="F119" s="15">
        <f t="shared" si="3"/>
        <v>-18.669745769744168</v>
      </c>
    </row>
    <row r="120" spans="1:6">
      <c r="A120" s="37"/>
      <c r="B120" s="3">
        <v>2018</v>
      </c>
      <c r="C120" s="15">
        <v>-1.3714936566814699</v>
      </c>
      <c r="D120" s="15">
        <v>-21.4828777440142</v>
      </c>
      <c r="E120" s="15">
        <v>1.04654869854569</v>
      </c>
      <c r="F120" s="15">
        <f t="shared" si="3"/>
        <v>-21.807822702149981</v>
      </c>
    </row>
    <row r="121" spans="1:6">
      <c r="A121" s="37"/>
      <c r="B121" s="3">
        <v>2019</v>
      </c>
      <c r="C121" s="15">
        <v>-1.2637820338307999</v>
      </c>
      <c r="D121" s="15">
        <v>-24.443924694341302</v>
      </c>
      <c r="E121" s="15">
        <v>1.0409099607573</v>
      </c>
      <c r="F121" s="15">
        <f t="shared" si="3"/>
        <v>-24.666796767414802</v>
      </c>
    </row>
    <row r="122" spans="1:6">
      <c r="A122" s="37"/>
      <c r="B122" s="3">
        <v>2020</v>
      </c>
      <c r="C122" s="15">
        <v>-1.4895207150590899</v>
      </c>
      <c r="D122" s="15">
        <v>-22.142552777925001</v>
      </c>
      <c r="E122" s="15">
        <v>1.04516191109622</v>
      </c>
      <c r="F122" s="15">
        <f t="shared" si="3"/>
        <v>-22.586911581887872</v>
      </c>
    </row>
    <row r="123" spans="1:6">
      <c r="A123" s="37"/>
      <c r="B123" s="3">
        <v>2021</v>
      </c>
      <c r="C123" s="15">
        <v>-2.1054588212534302</v>
      </c>
      <c r="D123" s="15">
        <v>-32.689050229096701</v>
      </c>
      <c r="E123" s="15">
        <v>1.0305912834111599</v>
      </c>
      <c r="F123" s="15">
        <f t="shared" si="3"/>
        <v>-33.763917766938967</v>
      </c>
    </row>
    <row r="124" spans="1:6">
      <c r="A124" s="37" t="s">
        <v>36</v>
      </c>
      <c r="B124" s="3">
        <v>2017</v>
      </c>
      <c r="C124" s="15">
        <v>-8.5191234478745592</v>
      </c>
      <c r="D124" s="15">
        <v>-25.914596934573101</v>
      </c>
      <c r="E124" s="15">
        <v>1.0385882907044499</v>
      </c>
      <c r="F124" s="15">
        <f t="shared" si="3"/>
        <v>-33.395132091743207</v>
      </c>
    </row>
    <row r="125" spans="1:6">
      <c r="A125" s="37"/>
      <c r="B125" s="3">
        <v>2018</v>
      </c>
      <c r="C125" s="15">
        <v>-9.46998877917747</v>
      </c>
      <c r="D125" s="15">
        <v>-29.1062353817717</v>
      </c>
      <c r="E125" s="15">
        <v>1.0343568993682499</v>
      </c>
      <c r="F125" s="15">
        <f t="shared" si="3"/>
        <v>-37.541867261580919</v>
      </c>
    </row>
    <row r="126" spans="1:6">
      <c r="A126" s="37"/>
      <c r="B126" s="3">
        <v>2019</v>
      </c>
      <c r="C126" s="15">
        <v>-8.5564234262764192</v>
      </c>
      <c r="D126" s="15">
        <v>-23.506890780902602</v>
      </c>
      <c r="E126" s="15">
        <v>1.0425407174994199</v>
      </c>
      <c r="F126" s="15">
        <f t="shared" si="3"/>
        <v>-31.020773489679598</v>
      </c>
    </row>
    <row r="127" spans="1:6">
      <c r="A127" s="37"/>
      <c r="B127" s="3">
        <v>2020</v>
      </c>
      <c r="C127" s="15">
        <v>-6.8556547692054703</v>
      </c>
      <c r="D127" s="15">
        <v>-23.4549314210844</v>
      </c>
      <c r="E127" s="15">
        <v>1.0426349573165301</v>
      </c>
      <c r="F127" s="15">
        <f t="shared" si="3"/>
        <v>-29.267951232973338</v>
      </c>
    </row>
    <row r="128" spans="1:6">
      <c r="A128" s="37"/>
      <c r="B128" s="3">
        <v>2021</v>
      </c>
      <c r="C128" s="15">
        <v>-5.9561048973949502</v>
      </c>
      <c r="D128" s="15">
        <v>-24.328314759119898</v>
      </c>
      <c r="E128" s="15">
        <v>1.0411043678898899</v>
      </c>
      <c r="F128" s="15">
        <f>SUM(C128:E128)</f>
        <v>-29.243315288624959</v>
      </c>
    </row>
  </sheetData>
  <mergeCells count="31">
    <mergeCell ref="E1:E3"/>
    <mergeCell ref="F1:F3"/>
    <mergeCell ref="A119:A123"/>
    <mergeCell ref="A124:A128"/>
    <mergeCell ref="B1:B3"/>
    <mergeCell ref="C1:C3"/>
    <mergeCell ref="D1:D3"/>
    <mergeCell ref="A94:A98"/>
    <mergeCell ref="A99:A103"/>
    <mergeCell ref="A104:A108"/>
    <mergeCell ref="A109:A113"/>
    <mergeCell ref="A114:A118"/>
    <mergeCell ref="A74:A78"/>
    <mergeCell ref="A79:A83"/>
    <mergeCell ref="A84:A88"/>
    <mergeCell ref="A89:A93"/>
    <mergeCell ref="A49:A53"/>
    <mergeCell ref="A54:A58"/>
    <mergeCell ref="A59:A63"/>
    <mergeCell ref="A64:A68"/>
    <mergeCell ref="A69:A73"/>
    <mergeCell ref="A24:A28"/>
    <mergeCell ref="A29:A33"/>
    <mergeCell ref="A34:A38"/>
    <mergeCell ref="A39:A43"/>
    <mergeCell ref="A44:A48"/>
    <mergeCell ref="A1:A3"/>
    <mergeCell ref="A4:A8"/>
    <mergeCell ref="A9:A13"/>
    <mergeCell ref="A14:A18"/>
    <mergeCell ref="A19:A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8"/>
  <sheetViews>
    <sheetView topLeftCell="A127" workbookViewId="0">
      <selection activeCell="D137" sqref="D137"/>
    </sheetView>
  </sheetViews>
  <sheetFormatPr defaultColWidth="9" defaultRowHeight="14.4"/>
  <cols>
    <col min="3" max="3" width="21.21875" customWidth="1"/>
    <col min="4" max="4" width="18.77734375" customWidth="1"/>
    <col min="5" max="5" width="15.6640625" customWidth="1"/>
  </cols>
  <sheetData>
    <row r="1" spans="1:5">
      <c r="A1" s="36" t="s">
        <v>0</v>
      </c>
      <c r="B1" s="36" t="s">
        <v>1</v>
      </c>
      <c r="C1" s="43" t="s">
        <v>58</v>
      </c>
      <c r="D1" s="45" t="s">
        <v>59</v>
      </c>
      <c r="E1" s="30" t="s">
        <v>60</v>
      </c>
    </row>
    <row r="2" spans="1:5">
      <c r="A2" s="36"/>
      <c r="B2" s="36"/>
      <c r="C2" s="43"/>
      <c r="D2" s="45"/>
      <c r="E2" s="39" t="s">
        <v>61</v>
      </c>
    </row>
    <row r="3" spans="1:5">
      <c r="A3" s="36"/>
      <c r="B3" s="36"/>
      <c r="C3" s="43"/>
      <c r="D3" s="45"/>
      <c r="E3" s="39"/>
    </row>
    <row r="4" spans="1:5">
      <c r="A4" s="37" t="s">
        <v>12</v>
      </c>
      <c r="B4" s="3">
        <v>2017</v>
      </c>
      <c r="C4" s="64">
        <v>3543173000000</v>
      </c>
      <c r="D4" s="64">
        <v>31619514000000</v>
      </c>
      <c r="E4" s="20">
        <f>(C4/D4)</f>
        <v>0.11205652939510709</v>
      </c>
    </row>
    <row r="5" spans="1:5">
      <c r="A5" s="37"/>
      <c r="B5" s="3">
        <v>2018</v>
      </c>
      <c r="C5" s="64">
        <v>4658781000000</v>
      </c>
      <c r="D5" s="64">
        <v>34367153000000</v>
      </c>
      <c r="E5" s="20">
        <f t="shared" ref="E5:E36" si="0">(C5/D5)</f>
        <v>0.13555911948830909</v>
      </c>
    </row>
    <row r="6" spans="1:5">
      <c r="A6" s="37"/>
      <c r="B6" s="3">
        <v>2019</v>
      </c>
      <c r="C6" s="64">
        <v>5360029000000</v>
      </c>
      <c r="D6" s="64">
        <v>38709314000000</v>
      </c>
      <c r="E6" s="20">
        <f t="shared" si="0"/>
        <v>0.13846871582379372</v>
      </c>
    </row>
    <row r="7" spans="1:5">
      <c r="A7" s="37"/>
      <c r="B7" s="3">
        <v>2020</v>
      </c>
      <c r="C7" s="64">
        <v>7418574000000</v>
      </c>
      <c r="D7" s="64">
        <v>103588325000000</v>
      </c>
      <c r="E7" s="20">
        <f t="shared" si="0"/>
        <v>7.1615927760198844E-2</v>
      </c>
    </row>
    <row r="8" spans="1:5">
      <c r="A8" s="37"/>
      <c r="B8" s="3">
        <v>2021</v>
      </c>
      <c r="C8" s="67">
        <v>7900282000000</v>
      </c>
      <c r="D8" s="67">
        <v>118066628000000</v>
      </c>
      <c r="E8" s="20">
        <f t="shared" si="0"/>
        <v>6.6913759915291221E-2</v>
      </c>
    </row>
    <row r="9" spans="1:5">
      <c r="A9" s="37" t="s">
        <v>13</v>
      </c>
      <c r="B9" s="3">
        <v>2017</v>
      </c>
      <c r="C9" s="95">
        <v>5097264000000</v>
      </c>
      <c r="D9" s="95">
        <v>88400877000000</v>
      </c>
      <c r="E9" s="20">
        <f t="shared" si="0"/>
        <v>5.7660785424108407E-2</v>
      </c>
    </row>
    <row r="10" spans="1:5">
      <c r="A10" s="37"/>
      <c r="B10" s="3">
        <v>2018</v>
      </c>
      <c r="C10" s="95">
        <v>4961851000000</v>
      </c>
      <c r="D10" s="95">
        <v>96537796000000</v>
      </c>
      <c r="E10" s="20">
        <f t="shared" si="0"/>
        <v>5.1398014100094022E-2</v>
      </c>
    </row>
    <row r="11" spans="1:5">
      <c r="A11" s="37"/>
      <c r="B11" s="3">
        <v>2019</v>
      </c>
      <c r="C11" s="67">
        <v>5902729000000</v>
      </c>
      <c r="D11" s="67">
        <v>96198559000000</v>
      </c>
      <c r="E11" s="20">
        <f t="shared" si="0"/>
        <v>6.1359848435983327E-2</v>
      </c>
    </row>
    <row r="12" spans="1:5">
      <c r="A12" s="37"/>
      <c r="B12" s="3">
        <v>2020</v>
      </c>
      <c r="C12" s="67">
        <v>8752066000000</v>
      </c>
      <c r="D12" s="15">
        <v>163136516000000</v>
      </c>
      <c r="E12" s="20">
        <f t="shared" si="0"/>
        <v>5.3648724482996804E-2</v>
      </c>
    </row>
    <row r="13" spans="1:5">
      <c r="A13" s="37"/>
      <c r="B13" s="3">
        <v>2021</v>
      </c>
      <c r="C13" s="67">
        <v>11203585000000</v>
      </c>
      <c r="D13" s="67">
        <v>79356193000000</v>
      </c>
      <c r="E13" s="20">
        <f t="shared" si="0"/>
        <v>0.14118097878006824</v>
      </c>
    </row>
    <row r="14" spans="1:5">
      <c r="A14" s="37" t="s">
        <v>14</v>
      </c>
      <c r="B14" s="3">
        <v>2017</v>
      </c>
      <c r="C14" s="15">
        <v>1630953830893</v>
      </c>
      <c r="D14" s="15">
        <v>14915849800251</v>
      </c>
      <c r="E14" s="20">
        <f t="shared" si="0"/>
        <v>0.10934367486494499</v>
      </c>
    </row>
    <row r="15" spans="1:5">
      <c r="A15" s="37"/>
      <c r="B15" s="3">
        <v>2018</v>
      </c>
      <c r="C15" s="15">
        <v>1760434280304</v>
      </c>
      <c r="D15" s="15">
        <v>17591706426634</v>
      </c>
      <c r="E15" s="20">
        <f t="shared" si="0"/>
        <v>0.10007183144204174</v>
      </c>
    </row>
    <row r="16" spans="1:5">
      <c r="A16" s="37"/>
      <c r="B16" s="3">
        <v>2019</v>
      </c>
      <c r="C16" s="17">
        <v>2039404206764</v>
      </c>
      <c r="D16" s="17">
        <v>19037918806473</v>
      </c>
      <c r="E16" s="20">
        <f t="shared" si="0"/>
        <v>0.10712327473896942</v>
      </c>
    </row>
    <row r="17" spans="1:5">
      <c r="A17" s="37"/>
      <c r="B17" s="3">
        <v>2020</v>
      </c>
      <c r="C17" s="17">
        <v>2098168514645</v>
      </c>
      <c r="D17" s="17">
        <v>19777500514550</v>
      </c>
      <c r="E17" s="20">
        <f t="shared" si="0"/>
        <v>0.10608865933798915</v>
      </c>
    </row>
    <row r="18" spans="1:5">
      <c r="A18" s="37"/>
      <c r="B18" s="3">
        <v>2021</v>
      </c>
      <c r="C18" s="17">
        <v>1211052647953</v>
      </c>
      <c r="D18" s="17">
        <v>19917653265528</v>
      </c>
      <c r="E18" s="20">
        <f t="shared" si="0"/>
        <v>6.0802978734899468E-2</v>
      </c>
    </row>
    <row r="19" spans="1:5">
      <c r="A19" s="37" t="s">
        <v>15</v>
      </c>
      <c r="B19" s="3">
        <v>2017</v>
      </c>
      <c r="C19" s="96">
        <v>1322067000000</v>
      </c>
      <c r="D19" s="97">
        <v>2510078000000</v>
      </c>
      <c r="E19" s="20">
        <f t="shared" si="0"/>
        <v>0.52670355263860325</v>
      </c>
    </row>
    <row r="20" spans="1:5">
      <c r="A20" s="37"/>
      <c r="B20" s="3">
        <v>2018</v>
      </c>
      <c r="C20" s="96">
        <v>1224807000000</v>
      </c>
      <c r="D20" s="97">
        <v>2889501000000</v>
      </c>
      <c r="E20" s="20">
        <f t="shared" si="0"/>
        <v>0.4238818398055581</v>
      </c>
    </row>
    <row r="21" spans="1:5">
      <c r="A21" s="37"/>
      <c r="B21" s="3">
        <v>2019</v>
      </c>
      <c r="C21" s="17">
        <v>1206059000000</v>
      </c>
      <c r="D21" s="17">
        <v>2896950000000</v>
      </c>
      <c r="E21" s="20">
        <f t="shared" si="0"/>
        <v>0.41632026786793008</v>
      </c>
    </row>
    <row r="22" spans="1:5">
      <c r="A22" s="37"/>
      <c r="B22" s="3">
        <v>2020</v>
      </c>
      <c r="C22" s="96">
        <v>285617000000</v>
      </c>
      <c r="D22" s="98">
        <v>2907425000000</v>
      </c>
      <c r="E22" s="20">
        <f t="shared" si="0"/>
        <v>9.8237099839204797E-2</v>
      </c>
    </row>
    <row r="23" spans="1:5">
      <c r="A23" s="37"/>
      <c r="B23" s="3">
        <v>2021</v>
      </c>
      <c r="C23" s="96">
        <v>665850000000</v>
      </c>
      <c r="D23" s="98">
        <v>2922017000000</v>
      </c>
      <c r="E23" s="20">
        <f t="shared" si="0"/>
        <v>0.22787341757423041</v>
      </c>
    </row>
    <row r="24" spans="1:5">
      <c r="A24" s="37" t="s">
        <v>16</v>
      </c>
      <c r="B24" s="3">
        <v>2017</v>
      </c>
      <c r="C24" s="17">
        <v>718402000000</v>
      </c>
      <c r="D24" s="17">
        <v>5175896000000</v>
      </c>
      <c r="E24" s="20">
        <f t="shared" si="0"/>
        <v>0.13879761108028446</v>
      </c>
    </row>
    <row r="25" spans="1:5">
      <c r="A25" s="37"/>
      <c r="B25" s="3">
        <v>2018</v>
      </c>
      <c r="C25" s="17">
        <v>701607000000</v>
      </c>
      <c r="D25" s="17">
        <v>5555871000000</v>
      </c>
      <c r="E25" s="20">
        <f t="shared" si="0"/>
        <v>0.12628208970294666</v>
      </c>
    </row>
    <row r="26" spans="1:5">
      <c r="A26" s="37"/>
      <c r="B26" s="3">
        <v>2019</v>
      </c>
      <c r="C26" s="99">
        <v>1035865000000</v>
      </c>
      <c r="D26" s="99">
        <v>6608422000000</v>
      </c>
      <c r="E26" s="20">
        <f t="shared" si="0"/>
        <v>0.15674922091839777</v>
      </c>
    </row>
    <row r="27" spans="1:5">
      <c r="A27" s="37"/>
      <c r="B27" s="3">
        <v>2020</v>
      </c>
      <c r="C27" s="99">
        <v>1109666000000</v>
      </c>
      <c r="D27" s="99">
        <v>8754116000000</v>
      </c>
      <c r="E27" s="20">
        <f t="shared" si="0"/>
        <v>0.12675934383323229</v>
      </c>
    </row>
    <row r="28" spans="1:5">
      <c r="A28" s="37"/>
      <c r="B28" s="3">
        <v>2021</v>
      </c>
      <c r="C28" s="99">
        <v>1276793000000</v>
      </c>
      <c r="D28" s="99">
        <v>7406856000000</v>
      </c>
      <c r="E28" s="20">
        <f t="shared" si="0"/>
        <v>0.1723798869587852</v>
      </c>
    </row>
    <row r="29" spans="1:5">
      <c r="A29" s="37" t="s">
        <v>17</v>
      </c>
      <c r="B29" s="3">
        <v>2017</v>
      </c>
      <c r="C29" s="100">
        <v>216024079834</v>
      </c>
      <c r="D29" s="100">
        <v>2342432443196</v>
      </c>
      <c r="E29" s="20">
        <f t="shared" si="0"/>
        <v>9.2222117423910899E-2</v>
      </c>
    </row>
    <row r="30" spans="1:5">
      <c r="A30" s="37"/>
      <c r="B30" s="3">
        <v>2018</v>
      </c>
      <c r="C30" s="100">
        <v>255088886019</v>
      </c>
      <c r="D30" s="100">
        <v>2631189810030</v>
      </c>
      <c r="E30" s="20">
        <f t="shared" si="0"/>
        <v>9.6948112616813284E-2</v>
      </c>
    </row>
    <row r="31" spans="1:5">
      <c r="A31" s="37"/>
      <c r="B31" s="3">
        <v>2019</v>
      </c>
      <c r="C31" s="67">
        <v>482590522840</v>
      </c>
      <c r="D31" s="67">
        <v>2881563083954</v>
      </c>
      <c r="E31" s="20">
        <f t="shared" si="0"/>
        <v>0.16747525866336505</v>
      </c>
    </row>
    <row r="32" spans="1:5">
      <c r="A32" s="37"/>
      <c r="B32" s="3">
        <v>2020</v>
      </c>
      <c r="C32" s="67">
        <v>628628879549</v>
      </c>
      <c r="D32" s="67">
        <v>3448995059882</v>
      </c>
      <c r="E32" s="20">
        <f t="shared" si="0"/>
        <v>0.18226436067162916</v>
      </c>
    </row>
    <row r="33" spans="1:5">
      <c r="A33" s="37"/>
      <c r="B33" s="3">
        <v>2021</v>
      </c>
      <c r="C33" s="99">
        <v>617573766863</v>
      </c>
      <c r="D33" s="99">
        <v>3919243683748</v>
      </c>
      <c r="E33" s="20">
        <f t="shared" si="0"/>
        <v>0.15757473040625275</v>
      </c>
    </row>
    <row r="34" spans="1:5">
      <c r="A34" s="37" t="s">
        <v>18</v>
      </c>
      <c r="B34" s="3">
        <v>2017</v>
      </c>
      <c r="C34" s="86">
        <v>135364021139</v>
      </c>
      <c r="D34" s="86">
        <v>4559573709411</v>
      </c>
      <c r="E34" s="20">
        <f t="shared" si="0"/>
        <v>2.9687867718775438E-2</v>
      </c>
    </row>
    <row r="35" spans="1:5">
      <c r="A35" s="37"/>
      <c r="B35" s="3">
        <v>2018</v>
      </c>
      <c r="C35" s="86">
        <v>127171436363</v>
      </c>
      <c r="D35" s="86">
        <v>4393810380883</v>
      </c>
      <c r="E35" s="20">
        <f t="shared" si="0"/>
        <v>2.8943314649241429E-2</v>
      </c>
    </row>
    <row r="36" spans="1:5">
      <c r="A36" s="37"/>
      <c r="B36" s="3">
        <v>2019</v>
      </c>
      <c r="C36" s="67">
        <v>236518557420</v>
      </c>
      <c r="D36" s="67">
        <v>4682083844951</v>
      </c>
      <c r="E36" s="20">
        <f t="shared" si="0"/>
        <v>5.0515660388067068E-2</v>
      </c>
    </row>
    <row r="37" spans="1:5">
      <c r="A37" s="37"/>
      <c r="B37" s="3">
        <v>2020</v>
      </c>
      <c r="C37" s="67">
        <v>168610282478</v>
      </c>
      <c r="D37" s="67">
        <v>4452166671985</v>
      </c>
      <c r="E37" s="20">
        <f t="shared" ref="E37:E68" si="1">(C37/D37)</f>
        <v>3.7871511760548052E-2</v>
      </c>
    </row>
    <row r="38" spans="1:5">
      <c r="A38" s="37"/>
      <c r="B38" s="3">
        <v>2021</v>
      </c>
      <c r="C38" s="67">
        <v>281340682456</v>
      </c>
      <c r="D38" s="67">
        <v>4191284422677</v>
      </c>
      <c r="E38" s="20">
        <f t="shared" si="1"/>
        <v>6.7125170731387851E-2</v>
      </c>
    </row>
    <row r="39" spans="1:5">
      <c r="A39" s="37" t="s">
        <v>19</v>
      </c>
      <c r="B39" s="3">
        <v>2017</v>
      </c>
      <c r="C39" s="15">
        <v>50173730829</v>
      </c>
      <c r="D39" s="15">
        <v>660917775322</v>
      </c>
      <c r="E39" s="20">
        <f t="shared" si="1"/>
        <v>7.591523893355008E-2</v>
      </c>
    </row>
    <row r="40" spans="1:5">
      <c r="A40" s="37"/>
      <c r="B40" s="3">
        <v>2018</v>
      </c>
      <c r="C40" s="15">
        <v>63261752474</v>
      </c>
      <c r="D40" s="15">
        <v>833933861594</v>
      </c>
      <c r="E40" s="20">
        <f t="shared" si="1"/>
        <v>7.5859436086550144E-2</v>
      </c>
    </row>
    <row r="41" spans="1:5">
      <c r="A41" s="37"/>
      <c r="B41" s="3">
        <v>2019</v>
      </c>
      <c r="C41" s="15">
        <v>130756461708</v>
      </c>
      <c r="D41" s="15">
        <v>1245144303719</v>
      </c>
      <c r="E41" s="20">
        <f t="shared" si="1"/>
        <v>0.10501309873679403</v>
      </c>
    </row>
    <row r="42" spans="1:5">
      <c r="A42" s="37"/>
      <c r="B42" s="3">
        <v>2020</v>
      </c>
      <c r="C42" s="15">
        <v>132772234495</v>
      </c>
      <c r="D42" s="15">
        <v>1310940121622</v>
      </c>
      <c r="E42" s="20">
        <f t="shared" si="1"/>
        <v>0.10128016703823479</v>
      </c>
    </row>
    <row r="43" spans="1:5">
      <c r="A43" s="37"/>
      <c r="B43" s="3">
        <v>2021</v>
      </c>
      <c r="C43" s="15">
        <v>180711667020</v>
      </c>
      <c r="D43" s="15">
        <v>1348181576913</v>
      </c>
      <c r="E43" s="20">
        <f t="shared" si="1"/>
        <v>0.13404104470392239</v>
      </c>
    </row>
    <row r="44" spans="1:5">
      <c r="A44" s="37" t="s">
        <v>20</v>
      </c>
      <c r="B44" s="3">
        <v>2017</v>
      </c>
      <c r="C44" s="15">
        <v>38242000000</v>
      </c>
      <c r="D44" s="15">
        <v>840236000000</v>
      </c>
      <c r="E44" s="20">
        <f t="shared" si="1"/>
        <v>4.5513403377146419E-2</v>
      </c>
    </row>
    <row r="45" spans="1:5">
      <c r="A45" s="37"/>
      <c r="B45" s="3">
        <v>2018</v>
      </c>
      <c r="C45" s="15">
        <v>52958000000</v>
      </c>
      <c r="D45" s="17">
        <v>881275000000</v>
      </c>
      <c r="E45" s="20">
        <f t="shared" si="1"/>
        <v>6.0092479645967492E-2</v>
      </c>
    </row>
    <row r="46" spans="1:5">
      <c r="A46" s="37"/>
      <c r="B46" s="3">
        <v>2019</v>
      </c>
      <c r="C46" s="17">
        <v>83885000000</v>
      </c>
      <c r="D46" s="17">
        <v>822375000000</v>
      </c>
      <c r="E46" s="20">
        <f t="shared" si="1"/>
        <v>0.10200334397324821</v>
      </c>
    </row>
    <row r="47" spans="1:5">
      <c r="A47" s="37"/>
      <c r="B47" s="3">
        <v>2020</v>
      </c>
      <c r="C47" s="17">
        <v>135789000000</v>
      </c>
      <c r="D47" s="17">
        <v>958791000000</v>
      </c>
      <c r="E47" s="20">
        <f t="shared" si="1"/>
        <v>0.14162523427942064</v>
      </c>
    </row>
    <row r="48" spans="1:5">
      <c r="A48" s="37"/>
      <c r="B48" s="3">
        <v>2021</v>
      </c>
      <c r="C48" s="17">
        <v>265758000000</v>
      </c>
      <c r="D48" s="67">
        <v>1304108000000</v>
      </c>
      <c r="E48" s="20">
        <f t="shared" si="1"/>
        <v>0.2037852693181853</v>
      </c>
    </row>
    <row r="49" spans="1:5">
      <c r="A49" s="37" t="s">
        <v>21</v>
      </c>
      <c r="B49" s="3">
        <v>2017</v>
      </c>
      <c r="C49" s="15">
        <v>279772635</v>
      </c>
      <c r="D49" s="15">
        <v>1340842765</v>
      </c>
      <c r="E49" s="20">
        <f t="shared" si="1"/>
        <v>0.20865431973300763</v>
      </c>
    </row>
    <row r="50" spans="1:5">
      <c r="A50" s="37"/>
      <c r="B50" s="3">
        <v>2018</v>
      </c>
      <c r="C50" s="15">
        <v>338129985</v>
      </c>
      <c r="D50" s="15">
        <v>1523517170</v>
      </c>
      <c r="E50" s="20">
        <f t="shared" si="1"/>
        <v>0.22194038351402368</v>
      </c>
    </row>
    <row r="51" spans="1:5">
      <c r="A51" s="37"/>
      <c r="B51" s="3">
        <v>2019</v>
      </c>
      <c r="C51" s="15">
        <v>317815177</v>
      </c>
      <c r="D51" s="15">
        <v>1425983722</v>
      </c>
      <c r="E51" s="20">
        <f t="shared" si="1"/>
        <v>0.2228743372710113</v>
      </c>
    </row>
    <row r="52" spans="1:5">
      <c r="A52" s="37"/>
      <c r="B52" s="3">
        <v>2020</v>
      </c>
      <c r="C52" s="15">
        <v>123465762</v>
      </c>
      <c r="D52" s="15">
        <v>1225580913</v>
      </c>
      <c r="E52" s="20">
        <f t="shared" si="1"/>
        <v>0.10074060446794833</v>
      </c>
    </row>
    <row r="53" spans="1:5">
      <c r="A53" s="37"/>
      <c r="B53" s="3">
        <v>2021</v>
      </c>
      <c r="C53" s="15">
        <v>187992998</v>
      </c>
      <c r="D53" s="15">
        <v>1308722065</v>
      </c>
      <c r="E53" s="20">
        <f t="shared" si="1"/>
        <v>0.14364623553588515</v>
      </c>
    </row>
    <row r="54" spans="1:5">
      <c r="A54" s="37" t="s">
        <v>22</v>
      </c>
      <c r="B54" s="3">
        <v>2017</v>
      </c>
      <c r="C54" s="17">
        <v>43421734614</v>
      </c>
      <c r="D54" s="17">
        <v>1211184522659</v>
      </c>
      <c r="E54" s="20">
        <f t="shared" si="1"/>
        <v>3.5850635309203883E-2</v>
      </c>
    </row>
    <row r="55" spans="1:5">
      <c r="A55" s="37"/>
      <c r="B55" s="3">
        <v>2018</v>
      </c>
      <c r="C55" s="17">
        <v>61947295689</v>
      </c>
      <c r="D55" s="17">
        <v>1004275813783</v>
      </c>
      <c r="E55" s="20">
        <f t="shared" si="1"/>
        <v>6.168354832289661E-2</v>
      </c>
    </row>
    <row r="56" spans="1:5">
      <c r="A56" s="37"/>
      <c r="B56" s="3">
        <v>2019</v>
      </c>
      <c r="C56" s="15">
        <v>76758829457</v>
      </c>
      <c r="D56" s="15">
        <v>1057529235986</v>
      </c>
      <c r="E56" s="20">
        <f t="shared" si="1"/>
        <v>7.2583174861764452E-2</v>
      </c>
    </row>
    <row r="57" spans="1:5">
      <c r="A57" s="37"/>
      <c r="B57" s="3">
        <v>2020</v>
      </c>
      <c r="C57" s="15">
        <v>44045828312</v>
      </c>
      <c r="D57" s="15">
        <v>1086873666641</v>
      </c>
      <c r="E57" s="20">
        <f t="shared" si="1"/>
        <v>4.0525251152808146E-2</v>
      </c>
    </row>
    <row r="58" spans="1:5">
      <c r="A58" s="37"/>
      <c r="B58" s="3">
        <v>2021</v>
      </c>
      <c r="C58" s="15">
        <v>100066615090</v>
      </c>
      <c r="D58" s="15">
        <v>1147260611703</v>
      </c>
      <c r="E58" s="20">
        <f t="shared" si="1"/>
        <v>8.7222217924365561E-2</v>
      </c>
    </row>
    <row r="59" spans="1:5">
      <c r="A59" s="38" t="s">
        <v>23</v>
      </c>
      <c r="B59" s="3">
        <v>2017</v>
      </c>
      <c r="C59" s="15">
        <v>22970715348</v>
      </c>
      <c r="D59" s="15">
        <v>636284210210</v>
      </c>
      <c r="E59" s="20">
        <f t="shared" si="1"/>
        <v>3.6101344304015841E-2</v>
      </c>
    </row>
    <row r="60" spans="1:5">
      <c r="A60" s="38"/>
      <c r="B60" s="3">
        <v>2018</v>
      </c>
      <c r="C60" s="15">
        <v>31954131252</v>
      </c>
      <c r="D60" s="15">
        <v>747293725435</v>
      </c>
      <c r="E60" s="20">
        <f t="shared" si="1"/>
        <v>4.2759801353075041E-2</v>
      </c>
    </row>
    <row r="61" spans="1:5">
      <c r="A61" s="38"/>
      <c r="B61" s="3">
        <v>2019</v>
      </c>
      <c r="C61" s="15">
        <v>44943627900</v>
      </c>
      <c r="D61" s="15">
        <v>790845543826</v>
      </c>
      <c r="E61" s="20">
        <f t="shared" si="1"/>
        <v>5.6829842756107626E-2</v>
      </c>
    </row>
    <row r="62" spans="1:5">
      <c r="A62" s="38"/>
      <c r="B62" s="3">
        <v>2020</v>
      </c>
      <c r="C62" s="15">
        <v>42520246722</v>
      </c>
      <c r="D62" s="15">
        <v>773863042440</v>
      </c>
      <c r="E62" s="20">
        <f t="shared" si="1"/>
        <v>5.4945441751466928E-2</v>
      </c>
    </row>
    <row r="63" spans="1:5">
      <c r="A63" s="38"/>
      <c r="B63" s="3">
        <v>2021</v>
      </c>
      <c r="C63" s="15">
        <v>84524160228</v>
      </c>
      <c r="D63" s="15">
        <v>889125250792</v>
      </c>
      <c r="E63" s="20">
        <f t="shared" si="1"/>
        <v>9.5064401953165761E-2</v>
      </c>
    </row>
    <row r="64" spans="1:5">
      <c r="A64" s="38" t="s">
        <v>24</v>
      </c>
      <c r="B64" s="3">
        <v>2017</v>
      </c>
      <c r="C64" s="15">
        <v>107420886839</v>
      </c>
      <c r="D64" s="15">
        <v>1392636444501</v>
      </c>
      <c r="E64" s="20">
        <f t="shared" si="1"/>
        <v>7.7134910021323125E-2</v>
      </c>
    </row>
    <row r="65" spans="1:5">
      <c r="A65" s="38"/>
      <c r="B65" s="3">
        <v>2018</v>
      </c>
      <c r="C65" s="15">
        <v>92649656775</v>
      </c>
      <c r="D65" s="15">
        <v>1168956042706</v>
      </c>
      <c r="E65" s="20">
        <f t="shared" si="1"/>
        <v>7.9258460874650688E-2</v>
      </c>
    </row>
    <row r="66" spans="1:5">
      <c r="A66" s="38"/>
      <c r="B66" s="3">
        <v>2019</v>
      </c>
      <c r="C66" s="15">
        <v>215459200242</v>
      </c>
      <c r="D66" s="15">
        <v>1393079542074</v>
      </c>
      <c r="E66" s="20">
        <f t="shared" si="1"/>
        <v>0.15466396119867423</v>
      </c>
    </row>
    <row r="67" spans="1:5">
      <c r="A67" s="38"/>
      <c r="B67" s="3">
        <v>2020</v>
      </c>
      <c r="C67" s="15">
        <v>181812593992</v>
      </c>
      <c r="D67" s="15">
        <v>1566673828068</v>
      </c>
      <c r="E67" s="20">
        <f t="shared" si="1"/>
        <v>0.11605006143251191</v>
      </c>
    </row>
    <row r="68" spans="1:5">
      <c r="A68" s="38"/>
      <c r="B68" s="3">
        <v>2021</v>
      </c>
      <c r="C68" s="15">
        <v>187066990085</v>
      </c>
      <c r="D68" s="15">
        <v>1697387196209</v>
      </c>
      <c r="E68" s="20">
        <f t="shared" si="1"/>
        <v>0.11020879060641056</v>
      </c>
    </row>
    <row r="69" spans="1:5">
      <c r="A69" s="38" t="s">
        <v>25</v>
      </c>
      <c r="B69" s="3">
        <v>2017</v>
      </c>
      <c r="C69" s="15">
        <v>47964112940</v>
      </c>
      <c r="D69" s="15">
        <v>576963542579</v>
      </c>
      <c r="E69" s="20">
        <f t="shared" ref="E69:E95" si="2">(C69/D69)</f>
        <v>8.3131964847558068E-2</v>
      </c>
    </row>
    <row r="70" spans="1:5">
      <c r="A70" s="38"/>
      <c r="B70" s="3">
        <v>2018</v>
      </c>
      <c r="C70" s="15">
        <v>90195136265</v>
      </c>
      <c r="D70" s="15">
        <v>758846556031</v>
      </c>
      <c r="E70" s="20">
        <f t="shared" si="2"/>
        <v>0.1188582007102308</v>
      </c>
    </row>
    <row r="71" spans="1:5">
      <c r="A71" s="38"/>
      <c r="B71" s="3">
        <v>2019</v>
      </c>
      <c r="C71" s="15">
        <v>103723133972</v>
      </c>
      <c r="D71" s="15">
        <v>848676035300</v>
      </c>
      <c r="E71" s="20">
        <f t="shared" si="2"/>
        <v>0.12221758322106353</v>
      </c>
    </row>
    <row r="72" spans="1:5">
      <c r="A72" s="38"/>
      <c r="B72" s="3">
        <v>2020</v>
      </c>
      <c r="C72" s="15">
        <v>38038419405</v>
      </c>
      <c r="D72" s="15">
        <v>906924214166</v>
      </c>
      <c r="E72" s="20">
        <f t="shared" si="2"/>
        <v>4.1942224952037269E-2</v>
      </c>
    </row>
    <row r="73" spans="1:5">
      <c r="A73" s="38"/>
      <c r="B73" s="3">
        <v>2021</v>
      </c>
      <c r="C73" s="15">
        <v>12533087704</v>
      </c>
      <c r="D73" s="15">
        <v>989119315334</v>
      </c>
      <c r="E73" s="20">
        <f t="shared" si="2"/>
        <v>1.2670956384840084E-2</v>
      </c>
    </row>
    <row r="74" spans="1:5">
      <c r="A74" s="38" t="s">
        <v>26</v>
      </c>
      <c r="B74" s="3">
        <v>2017</v>
      </c>
      <c r="C74" s="17">
        <v>45691000000</v>
      </c>
      <c r="D74" s="17">
        <v>2939456000000</v>
      </c>
      <c r="E74" s="20">
        <f t="shared" si="2"/>
        <v>1.5544032637331534E-2</v>
      </c>
    </row>
    <row r="75" spans="1:5">
      <c r="A75" s="38"/>
      <c r="B75" s="3">
        <v>2018</v>
      </c>
      <c r="C75" s="17">
        <v>50467000000</v>
      </c>
      <c r="D75" s="17">
        <v>3392980000000</v>
      </c>
      <c r="E75" s="20">
        <f t="shared" si="2"/>
        <v>1.4873945617127127E-2</v>
      </c>
    </row>
    <row r="76" spans="1:5">
      <c r="A76" s="38"/>
      <c r="B76" s="3">
        <v>2019</v>
      </c>
      <c r="C76" s="17">
        <v>64021000000</v>
      </c>
      <c r="D76" s="17">
        <v>2999767000000</v>
      </c>
      <c r="E76" s="20">
        <f t="shared" si="2"/>
        <v>2.1341990894626149E-2</v>
      </c>
    </row>
    <row r="77" spans="1:5">
      <c r="A77" s="38"/>
      <c r="B77" s="3">
        <v>2020</v>
      </c>
      <c r="C77" s="17">
        <v>67093000000</v>
      </c>
      <c r="D77" s="17">
        <v>2963007000000</v>
      </c>
      <c r="E77" s="20">
        <f t="shared" si="2"/>
        <v>2.2643550960223854E-2</v>
      </c>
    </row>
    <row r="78" spans="1:5">
      <c r="A78" s="38"/>
      <c r="B78" s="3">
        <v>2021</v>
      </c>
      <c r="C78" s="17">
        <v>91723000000</v>
      </c>
      <c r="D78" s="17">
        <v>2993218000000</v>
      </c>
      <c r="E78" s="20">
        <f t="shared" si="2"/>
        <v>3.0643608317202423E-2</v>
      </c>
    </row>
    <row r="79" spans="1:5">
      <c r="A79" s="38" t="s">
        <v>27</v>
      </c>
      <c r="B79" s="3">
        <v>2017</v>
      </c>
      <c r="C79" s="17">
        <v>25990464791</v>
      </c>
      <c r="D79" s="101">
        <v>1623027475045</v>
      </c>
      <c r="E79" s="20">
        <f t="shared" si="2"/>
        <v>1.6013570435879029E-2</v>
      </c>
    </row>
    <row r="80" spans="1:5">
      <c r="A80" s="38"/>
      <c r="B80" s="3">
        <v>2018</v>
      </c>
      <c r="C80" s="17">
        <v>15954632472</v>
      </c>
      <c r="D80" s="101">
        <v>1771365972009</v>
      </c>
      <c r="E80" s="20">
        <f t="shared" si="2"/>
        <v>9.0069656548189218E-3</v>
      </c>
    </row>
    <row r="81" spans="1:5">
      <c r="A81" s="38"/>
      <c r="B81" s="3">
        <v>2019</v>
      </c>
      <c r="C81" s="67">
        <v>957169058</v>
      </c>
      <c r="D81" s="67">
        <v>1820383352811</v>
      </c>
      <c r="E81" s="20">
        <f t="shared" si="2"/>
        <v>5.2580631245718575E-4</v>
      </c>
    </row>
    <row r="82" spans="1:5">
      <c r="A82" s="38"/>
      <c r="B82" s="3">
        <v>2020</v>
      </c>
      <c r="C82" s="67">
        <v>5415741808</v>
      </c>
      <c r="D82" s="67">
        <v>1768660546754</v>
      </c>
      <c r="E82" s="20">
        <f t="shared" si="2"/>
        <v>3.0620583570654309E-3</v>
      </c>
    </row>
    <row r="83" spans="1:5">
      <c r="A83" s="38"/>
      <c r="B83" s="3">
        <v>2021</v>
      </c>
      <c r="C83" s="17">
        <v>29707421605</v>
      </c>
      <c r="D83" s="67">
        <v>1970428120056</v>
      </c>
      <c r="E83" s="20">
        <f t="shared" si="2"/>
        <v>1.5076632992913088E-2</v>
      </c>
    </row>
    <row r="84" spans="1:5">
      <c r="A84" s="37" t="s">
        <v>28</v>
      </c>
      <c r="B84" s="3">
        <v>2017</v>
      </c>
      <c r="C84" s="15">
        <v>403287000000</v>
      </c>
      <c r="D84" s="15">
        <v>2622336000000</v>
      </c>
      <c r="E84" s="20">
        <f t="shared" si="2"/>
        <v>0.15378921694245132</v>
      </c>
    </row>
    <row r="85" spans="1:5">
      <c r="A85" s="37"/>
      <c r="B85" s="3">
        <v>2018</v>
      </c>
      <c r="C85" s="15">
        <v>403870000000</v>
      </c>
      <c r="D85" s="15">
        <v>2765010000000</v>
      </c>
      <c r="E85" s="20">
        <f t="shared" si="2"/>
        <v>0.14606457119504088</v>
      </c>
    </row>
    <row r="86" spans="1:5">
      <c r="A86" s="37"/>
      <c r="B86" s="3">
        <v>2019</v>
      </c>
      <c r="C86" s="17">
        <v>306952000000</v>
      </c>
      <c r="D86" s="17">
        <v>2941056000000</v>
      </c>
      <c r="E86" s="20">
        <f t="shared" si="2"/>
        <v>0.10436795491143318</v>
      </c>
    </row>
    <row r="87" spans="1:5">
      <c r="A87" s="37"/>
      <c r="B87" s="3">
        <v>2020</v>
      </c>
      <c r="C87" s="17">
        <v>275667000000</v>
      </c>
      <c r="D87" s="17">
        <v>2914979000000</v>
      </c>
      <c r="E87" s="20">
        <f t="shared" si="2"/>
        <v>9.4569120395035441E-2</v>
      </c>
    </row>
    <row r="88" spans="1:5">
      <c r="A88" s="37"/>
      <c r="B88" s="3">
        <v>2021</v>
      </c>
      <c r="C88" s="17">
        <v>380992000000</v>
      </c>
      <c r="D88" s="17">
        <v>3132202000000</v>
      </c>
      <c r="E88" s="20">
        <f t="shared" si="2"/>
        <v>0.1216371102502329</v>
      </c>
    </row>
    <row r="89" spans="1:5">
      <c r="A89" s="37" t="s">
        <v>29</v>
      </c>
      <c r="B89" s="3">
        <v>2017</v>
      </c>
      <c r="C89" s="15">
        <v>2499875000000</v>
      </c>
      <c r="D89" s="15">
        <v>24532331000000</v>
      </c>
      <c r="E89" s="20">
        <f t="shared" si="2"/>
        <v>0.10190124207927898</v>
      </c>
    </row>
    <row r="90" spans="1:5">
      <c r="A90" s="37"/>
      <c r="B90" s="3">
        <v>2018</v>
      </c>
      <c r="C90" s="15">
        <v>4551485000000</v>
      </c>
      <c r="D90" s="15">
        <v>27645118000000</v>
      </c>
      <c r="E90" s="20">
        <f t="shared" si="2"/>
        <v>0.16463973856071079</v>
      </c>
    </row>
    <row r="91" spans="1:5">
      <c r="A91" s="37"/>
      <c r="B91" s="3">
        <v>2019</v>
      </c>
      <c r="C91" s="17">
        <v>3642226000000</v>
      </c>
      <c r="D91" s="17">
        <v>29109408000000</v>
      </c>
      <c r="E91" s="20">
        <f t="shared" si="2"/>
        <v>0.12512195369964241</v>
      </c>
    </row>
    <row r="92" spans="1:5">
      <c r="A92" s="37"/>
      <c r="B92" s="3">
        <v>2020</v>
      </c>
      <c r="C92" s="17">
        <v>3845833000000</v>
      </c>
      <c r="D92" s="17">
        <v>31159291000000</v>
      </c>
      <c r="E92" s="20">
        <f t="shared" si="2"/>
        <v>0.12342492003428447</v>
      </c>
    </row>
    <row r="93" spans="1:5">
      <c r="A93" s="37"/>
      <c r="B93" s="3">
        <v>2021</v>
      </c>
      <c r="C93" s="17">
        <v>3619010000000</v>
      </c>
      <c r="D93" s="17">
        <v>35446051000000</v>
      </c>
      <c r="E93" s="20">
        <f t="shared" si="2"/>
        <v>0.10209910266167591</v>
      </c>
    </row>
    <row r="94" spans="1:5">
      <c r="A94" s="37" t="s">
        <v>30</v>
      </c>
      <c r="B94" s="3">
        <v>2017</v>
      </c>
      <c r="C94" s="15">
        <v>578418000000</v>
      </c>
      <c r="D94" s="15">
        <v>8452115000000</v>
      </c>
      <c r="E94" s="20">
        <f t="shared" si="2"/>
        <v>6.8434705396223316E-2</v>
      </c>
    </row>
    <row r="95" spans="1:5">
      <c r="A95" s="37"/>
      <c r="B95" s="3">
        <v>2018</v>
      </c>
      <c r="C95" s="15">
        <v>427245000000</v>
      </c>
      <c r="D95" s="15">
        <v>11738892000000</v>
      </c>
      <c r="E95" s="20">
        <f t="shared" si="2"/>
        <v>3.6395683681219655E-2</v>
      </c>
    </row>
    <row r="96" spans="1:5">
      <c r="A96" s="37"/>
      <c r="B96" s="3">
        <v>2019</v>
      </c>
      <c r="C96" s="15">
        <v>178164000000</v>
      </c>
      <c r="D96" s="15">
        <v>11620821000000</v>
      </c>
      <c r="E96" s="20">
        <f t="shared" ref="E96:E127" si="3">(C96/D96)</f>
        <v>1.5331446891747149E-2</v>
      </c>
    </row>
    <row r="97" spans="1:5">
      <c r="A97" s="37"/>
      <c r="B97" s="3">
        <v>2020</v>
      </c>
      <c r="C97" s="15">
        <v>478171000000</v>
      </c>
      <c r="D97" s="15">
        <v>14151383000000</v>
      </c>
      <c r="E97" s="20">
        <f t="shared" si="3"/>
        <v>3.3789700978342538E-2</v>
      </c>
    </row>
    <row r="98" spans="1:5">
      <c r="A98" s="37"/>
      <c r="B98" s="3">
        <v>2021</v>
      </c>
      <c r="C98" s="15">
        <v>739649000000</v>
      </c>
      <c r="D98" s="15">
        <v>13712160000000</v>
      </c>
      <c r="E98" s="20">
        <f t="shared" si="3"/>
        <v>5.3941100453903691E-2</v>
      </c>
    </row>
    <row r="99" spans="1:5">
      <c r="A99" s="37" t="s">
        <v>31</v>
      </c>
      <c r="B99" s="3">
        <v>2017</v>
      </c>
      <c r="C99" s="64">
        <v>1043104000000</v>
      </c>
      <c r="D99" s="66">
        <v>19959548000000</v>
      </c>
      <c r="E99" s="20">
        <f t="shared" si="3"/>
        <v>5.2260902902210013E-2</v>
      </c>
    </row>
    <row r="100" spans="1:5">
      <c r="A100" s="37"/>
      <c r="B100" s="3">
        <v>2018</v>
      </c>
      <c r="C100" s="64">
        <v>2253201000000</v>
      </c>
      <c r="D100" s="66">
        <v>23038028000000</v>
      </c>
      <c r="E100" s="20">
        <f t="shared" si="3"/>
        <v>9.7803553324963405E-2</v>
      </c>
    </row>
    <row r="101" spans="1:5">
      <c r="A101" s="37"/>
      <c r="B101" s="3">
        <v>2019</v>
      </c>
      <c r="C101" s="102">
        <v>1793914000000</v>
      </c>
      <c r="D101" s="102">
        <v>26650895000000</v>
      </c>
      <c r="E101" s="20">
        <f t="shared" si="3"/>
        <v>6.7311585595905873E-2</v>
      </c>
    </row>
    <row r="102" spans="1:5">
      <c r="A102" s="37"/>
      <c r="B102" s="3">
        <v>2020</v>
      </c>
      <c r="C102" s="102">
        <v>1221904000000</v>
      </c>
      <c r="D102" s="102">
        <v>25951760000000</v>
      </c>
      <c r="E102" s="20">
        <f t="shared" si="3"/>
        <v>4.7083666001843417E-2</v>
      </c>
    </row>
    <row r="103" spans="1:5">
      <c r="A103" s="37"/>
      <c r="B103" s="3">
        <v>2021</v>
      </c>
      <c r="C103" s="95">
        <v>2130896000000</v>
      </c>
      <c r="D103" s="95">
        <v>28589656000000</v>
      </c>
      <c r="E103" s="20">
        <f t="shared" si="3"/>
        <v>7.4533810410310639E-2</v>
      </c>
    </row>
    <row r="104" spans="1:5">
      <c r="A104" s="37" t="s">
        <v>32</v>
      </c>
      <c r="B104" s="3">
        <v>2017</v>
      </c>
      <c r="C104" s="67">
        <v>733248000000</v>
      </c>
      <c r="D104" s="67">
        <v>9852695000000</v>
      </c>
      <c r="E104" s="20">
        <f t="shared" si="3"/>
        <v>7.4421059415723315E-2</v>
      </c>
    </row>
    <row r="105" spans="1:5">
      <c r="A105" s="37"/>
      <c r="B105" s="3">
        <v>2018</v>
      </c>
      <c r="C105" s="67">
        <v>329426000000</v>
      </c>
      <c r="D105" s="67">
        <v>10037294000000</v>
      </c>
      <c r="E105" s="20">
        <f t="shared" si="3"/>
        <v>3.2820200344833975E-2</v>
      </c>
    </row>
    <row r="106" spans="1:5">
      <c r="A106" s="37"/>
      <c r="B106" s="3">
        <v>2019</v>
      </c>
      <c r="C106" s="67">
        <v>252630000000</v>
      </c>
      <c r="D106" s="67">
        <v>10225322000000</v>
      </c>
      <c r="E106" s="20">
        <f t="shared" si="3"/>
        <v>2.4706312427129434E-2</v>
      </c>
    </row>
    <row r="107" spans="1:5">
      <c r="A107" s="37"/>
      <c r="B107" s="3">
        <v>2020</v>
      </c>
      <c r="C107" s="67">
        <v>695490000000</v>
      </c>
      <c r="D107" s="67">
        <v>10922788000000</v>
      </c>
      <c r="E107" s="20">
        <f t="shared" si="3"/>
        <v>6.3673303922038946E-2</v>
      </c>
    </row>
    <row r="108" spans="1:5">
      <c r="A108" s="37"/>
      <c r="B108" s="3">
        <v>2021</v>
      </c>
      <c r="C108" s="67">
        <v>990445000000</v>
      </c>
      <c r="D108" s="67">
        <v>11851182000000</v>
      </c>
      <c r="E108" s="20">
        <f t="shared" si="3"/>
        <v>8.3573520345903055E-2</v>
      </c>
    </row>
    <row r="109" spans="1:5">
      <c r="A109" s="37" t="s">
        <v>33</v>
      </c>
      <c r="B109" s="3">
        <v>2017</v>
      </c>
      <c r="C109" s="17">
        <v>1183328000000</v>
      </c>
      <c r="D109" s="17">
        <v>27356355000000</v>
      </c>
      <c r="E109" s="20">
        <f t="shared" si="3"/>
        <v>4.3256055128689477E-2</v>
      </c>
    </row>
    <row r="110" spans="1:5">
      <c r="A110" s="37"/>
      <c r="B110" s="3">
        <v>2018</v>
      </c>
      <c r="C110" s="17">
        <v>597773000000</v>
      </c>
      <c r="D110" s="17">
        <v>29310310000000</v>
      </c>
      <c r="E110" s="20">
        <f t="shared" si="3"/>
        <v>2.0394632468916228E-2</v>
      </c>
    </row>
    <row r="111" spans="1:5">
      <c r="A111" s="37"/>
      <c r="B111" s="3">
        <v>2019</v>
      </c>
      <c r="C111" s="67">
        <v>898698000000</v>
      </c>
      <c r="D111" s="67">
        <v>27787527000000</v>
      </c>
      <c r="E111" s="20">
        <f t="shared" si="3"/>
        <v>3.234177694186316E-2</v>
      </c>
    </row>
    <row r="112" spans="1:5">
      <c r="A112" s="37"/>
      <c r="B112" s="3">
        <v>2020</v>
      </c>
      <c r="C112" s="67">
        <v>1539798000000</v>
      </c>
      <c r="D112" s="67">
        <v>35026171000000</v>
      </c>
      <c r="E112" s="20">
        <f t="shared" si="3"/>
        <v>4.396135678090534E-2</v>
      </c>
    </row>
    <row r="113" spans="1:5">
      <c r="A113" s="37"/>
      <c r="B113" s="3">
        <v>2021</v>
      </c>
      <c r="C113" s="103">
        <v>2829418000000</v>
      </c>
      <c r="D113" s="103">
        <v>40345003000000</v>
      </c>
      <c r="E113" s="20">
        <f t="shared" si="3"/>
        <v>7.0130568586151798E-2</v>
      </c>
    </row>
    <row r="114" spans="1:5">
      <c r="A114" s="37" t="s">
        <v>34</v>
      </c>
      <c r="B114" s="3">
        <v>2017</v>
      </c>
      <c r="C114" s="67">
        <v>810930103000</v>
      </c>
      <c r="D114" s="67">
        <v>9773852468000</v>
      </c>
      <c r="E114" s="20">
        <f t="shared" si="3"/>
        <v>8.2969341480753772E-2</v>
      </c>
    </row>
    <row r="115" spans="1:5">
      <c r="A115" s="37"/>
      <c r="B115" s="3">
        <v>2018</v>
      </c>
      <c r="C115" s="67">
        <v>86770969000</v>
      </c>
      <c r="D115" s="67">
        <v>11296112298000</v>
      </c>
      <c r="E115" s="20">
        <f t="shared" si="3"/>
        <v>7.6814895878259794E-3</v>
      </c>
    </row>
    <row r="116" spans="1:5">
      <c r="A116" s="37"/>
      <c r="B116" s="3">
        <v>2019</v>
      </c>
      <c r="C116" s="67">
        <v>12081959000</v>
      </c>
      <c r="D116" s="67">
        <v>11845204657000</v>
      </c>
      <c r="E116" s="20">
        <f t="shared" si="3"/>
        <v>1.0199873577414374E-3</v>
      </c>
    </row>
    <row r="117" spans="1:5">
      <c r="A117" s="37"/>
      <c r="B117" s="3">
        <v>2020</v>
      </c>
      <c r="C117" s="67">
        <v>580854940000</v>
      </c>
      <c r="D117" s="67">
        <v>12775930059000</v>
      </c>
      <c r="E117" s="20">
        <f t="shared" si="3"/>
        <v>4.5464787089282546E-2</v>
      </c>
    </row>
    <row r="118" spans="1:5">
      <c r="A118" s="37"/>
      <c r="B118" s="3">
        <v>2021</v>
      </c>
      <c r="C118" s="67">
        <v>1526870874000</v>
      </c>
      <c r="D118" s="99">
        <v>13850610076000</v>
      </c>
      <c r="E118" s="20">
        <f t="shared" si="3"/>
        <v>0.11023852852848155</v>
      </c>
    </row>
    <row r="119" spans="1:5">
      <c r="A119" s="37" t="s">
        <v>35</v>
      </c>
      <c r="B119" s="3">
        <v>2017</v>
      </c>
      <c r="C119" s="17">
        <v>978696000000</v>
      </c>
      <c r="D119" s="17">
        <v>14354225000000</v>
      </c>
      <c r="E119" s="20">
        <f t="shared" si="3"/>
        <v>6.8181737432707099E-2</v>
      </c>
    </row>
    <row r="120" spans="1:5">
      <c r="A120" s="37"/>
      <c r="B120" s="3">
        <v>2018</v>
      </c>
      <c r="C120" s="17">
        <v>764380000000</v>
      </c>
      <c r="D120" s="17">
        <v>16339916000000</v>
      </c>
      <c r="E120" s="20">
        <f t="shared" si="3"/>
        <v>4.6779922246846309E-2</v>
      </c>
    </row>
    <row r="121" spans="1:5">
      <c r="A121" s="37"/>
      <c r="B121" s="3">
        <v>2019</v>
      </c>
      <c r="C121" s="17">
        <v>661034000000</v>
      </c>
      <c r="D121" s="17">
        <v>17363003000000</v>
      </c>
      <c r="E121" s="20">
        <f t="shared" si="3"/>
        <v>3.8071409651890285E-2</v>
      </c>
    </row>
    <row r="122" spans="1:5">
      <c r="A122" s="37"/>
      <c r="B122" s="3">
        <v>2020</v>
      </c>
      <c r="C122" s="17">
        <v>680730000000</v>
      </c>
      <c r="D122" s="17">
        <v>19431293000000</v>
      </c>
      <c r="E122" s="20">
        <f t="shared" si="3"/>
        <v>3.5032666122630132E-2</v>
      </c>
    </row>
    <row r="123" spans="1:5">
      <c r="A123" s="37"/>
      <c r="B123" s="3">
        <v>2021</v>
      </c>
      <c r="C123" s="17">
        <v>791916000000</v>
      </c>
      <c r="D123" s="17">
        <v>21084017000000</v>
      </c>
      <c r="E123" s="20">
        <f t="shared" si="3"/>
        <v>3.7560015247568808E-2</v>
      </c>
    </row>
    <row r="124" spans="1:5">
      <c r="A124" s="37" t="s">
        <v>36</v>
      </c>
      <c r="B124" s="3">
        <v>2017</v>
      </c>
      <c r="C124" s="67">
        <v>254951562937</v>
      </c>
      <c r="D124" s="67">
        <v>2924962977878</v>
      </c>
      <c r="E124" s="20">
        <f t="shared" si="3"/>
        <v>8.7164030746796697E-2</v>
      </c>
    </row>
    <row r="125" spans="1:5">
      <c r="A125" s="37"/>
      <c r="B125" s="3">
        <v>2018</v>
      </c>
      <c r="C125" s="67">
        <v>318607055495</v>
      </c>
      <c r="D125" s="67">
        <v>3485510411961</v>
      </c>
      <c r="E125" s="20">
        <f t="shared" si="3"/>
        <v>9.140900982583694E-2</v>
      </c>
    </row>
    <row r="126" spans="1:5">
      <c r="A126" s="37"/>
      <c r="B126" s="3">
        <v>2019</v>
      </c>
      <c r="C126" s="67">
        <v>428418484105</v>
      </c>
      <c r="D126" s="67">
        <v>2995872438975</v>
      </c>
      <c r="E126" s="20">
        <f t="shared" si="3"/>
        <v>0.14300291245096469</v>
      </c>
    </row>
    <row r="127" spans="1:5">
      <c r="A127" s="37"/>
      <c r="B127" s="3">
        <v>2020</v>
      </c>
      <c r="C127" s="67">
        <v>478561152411</v>
      </c>
      <c r="D127" s="67">
        <v>3361956197960</v>
      </c>
      <c r="E127" s="20">
        <f t="shared" si="3"/>
        <v>0.1423460402908836</v>
      </c>
    </row>
    <row r="128" spans="1:5">
      <c r="A128" s="37"/>
      <c r="B128" s="3">
        <v>2021</v>
      </c>
      <c r="C128" s="67">
        <v>481109483989</v>
      </c>
      <c r="D128" s="67">
        <v>3403961007490</v>
      </c>
      <c r="E128" s="20">
        <f>(C128/D128)</f>
        <v>0.14133813017551536</v>
      </c>
    </row>
  </sheetData>
  <mergeCells count="30">
    <mergeCell ref="E2:E3"/>
    <mergeCell ref="A119:A123"/>
    <mergeCell ref="A124:A128"/>
    <mergeCell ref="B1:B3"/>
    <mergeCell ref="C1:C3"/>
    <mergeCell ref="D1:D3"/>
    <mergeCell ref="A94:A98"/>
    <mergeCell ref="A99:A103"/>
    <mergeCell ref="A104:A108"/>
    <mergeCell ref="A109:A113"/>
    <mergeCell ref="A114:A118"/>
    <mergeCell ref="A74:A78"/>
    <mergeCell ref="A79:A83"/>
    <mergeCell ref="A84:A88"/>
    <mergeCell ref="A89:A93"/>
    <mergeCell ref="A49:A53"/>
    <mergeCell ref="A54:A58"/>
    <mergeCell ref="A59:A63"/>
    <mergeCell ref="A64:A68"/>
    <mergeCell ref="A69:A73"/>
    <mergeCell ref="A24:A28"/>
    <mergeCell ref="A29:A33"/>
    <mergeCell ref="A34:A38"/>
    <mergeCell ref="A39:A43"/>
    <mergeCell ref="A44:A48"/>
    <mergeCell ref="A1:A3"/>
    <mergeCell ref="A4:A8"/>
    <mergeCell ref="A9:A13"/>
    <mergeCell ref="A14:A18"/>
    <mergeCell ref="A19:A23"/>
  </mergeCells>
  <pageMargins left="0.7" right="0.7" top="0.75" bottom="0.75" header="0.3" footer="0.3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8"/>
  <sheetViews>
    <sheetView topLeftCell="A112" workbookViewId="0">
      <selection sqref="A1:E128"/>
    </sheetView>
  </sheetViews>
  <sheetFormatPr defaultColWidth="9" defaultRowHeight="14.4"/>
  <cols>
    <col min="3" max="3" width="20.88671875" customWidth="1"/>
    <col min="4" max="4" width="18.77734375" customWidth="1"/>
    <col min="5" max="5" width="13.88671875" customWidth="1"/>
  </cols>
  <sheetData>
    <row r="1" spans="1:5">
      <c r="A1" s="36" t="s">
        <v>0</v>
      </c>
      <c r="B1" s="36" t="s">
        <v>1</v>
      </c>
      <c r="C1" s="41" t="s">
        <v>62</v>
      </c>
      <c r="D1" s="41" t="s">
        <v>59</v>
      </c>
      <c r="E1" s="30" t="s">
        <v>63</v>
      </c>
    </row>
    <row r="2" spans="1:5">
      <c r="A2" s="36"/>
      <c r="B2" s="36"/>
      <c r="C2" s="41"/>
      <c r="D2" s="41"/>
      <c r="E2" s="41" t="s">
        <v>61</v>
      </c>
    </row>
    <row r="3" spans="1:5">
      <c r="A3" s="36"/>
      <c r="B3" s="36"/>
      <c r="C3" s="41"/>
      <c r="D3" s="41"/>
      <c r="E3" s="41"/>
    </row>
    <row r="4" spans="1:5">
      <c r="A4" s="37" t="s">
        <v>12</v>
      </c>
      <c r="B4" s="3">
        <v>2017</v>
      </c>
      <c r="C4" s="64">
        <v>3531220000000</v>
      </c>
      <c r="D4" s="64">
        <v>31619514000000</v>
      </c>
      <c r="E4" s="20">
        <f>(C4/D4)</f>
        <v>0.11167850334448531</v>
      </c>
    </row>
    <row r="5" spans="1:5">
      <c r="A5" s="37"/>
      <c r="B5" s="3">
        <v>2018</v>
      </c>
      <c r="C5" s="64">
        <v>5206867000000</v>
      </c>
      <c r="D5" s="64">
        <v>34367153000000</v>
      </c>
      <c r="E5" s="20">
        <f t="shared" ref="E5:E36" si="0">(C5/D5)</f>
        <v>0.15150708003074914</v>
      </c>
    </row>
    <row r="6" spans="1:5">
      <c r="A6" s="37"/>
      <c r="B6" s="3">
        <v>2019</v>
      </c>
      <c r="C6" s="64">
        <v>5736489000000</v>
      </c>
      <c r="D6" s="64">
        <v>38709314000000</v>
      </c>
      <c r="E6" s="20">
        <f t="shared" si="0"/>
        <v>0.14819402379489338</v>
      </c>
    </row>
    <row r="7" spans="1:5">
      <c r="A7" s="37"/>
      <c r="B7" s="3">
        <v>2020</v>
      </c>
      <c r="C7" s="64">
        <v>7421643000000</v>
      </c>
      <c r="D7" s="64">
        <v>103588325000000</v>
      </c>
      <c r="E7" s="20">
        <f t="shared" si="0"/>
        <v>7.1645554651067103E-2</v>
      </c>
    </row>
    <row r="8" spans="1:5">
      <c r="A8" s="37"/>
      <c r="B8" s="3">
        <v>2021</v>
      </c>
      <c r="C8" s="67">
        <v>8530199000000</v>
      </c>
      <c r="D8" s="67">
        <v>118066628000000</v>
      </c>
      <c r="E8" s="20">
        <f t="shared" si="0"/>
        <v>7.2249027049370806E-2</v>
      </c>
    </row>
    <row r="9" spans="1:5">
      <c r="A9" s="37" t="s">
        <v>13</v>
      </c>
      <c r="B9" s="3">
        <v>2017</v>
      </c>
      <c r="C9" s="95">
        <v>4991269000000</v>
      </c>
      <c r="D9" s="95">
        <v>88400877000000</v>
      </c>
      <c r="E9" s="20">
        <f t="shared" si="0"/>
        <v>5.6461758857890065E-2</v>
      </c>
    </row>
    <row r="10" spans="1:5">
      <c r="A10" s="37"/>
      <c r="B10" s="3">
        <v>2018</v>
      </c>
      <c r="C10" s="95">
        <v>6350788000000</v>
      </c>
      <c r="D10" s="95">
        <v>96537796000000</v>
      </c>
      <c r="E10" s="20">
        <f t="shared" si="0"/>
        <v>6.5785508506947893E-2</v>
      </c>
    </row>
    <row r="11" spans="1:5">
      <c r="A11" s="37"/>
      <c r="B11" s="3">
        <v>2019</v>
      </c>
      <c r="C11" s="67">
        <v>6588662000000</v>
      </c>
      <c r="D11" s="67">
        <v>96198559000000</v>
      </c>
      <c r="E11" s="20">
        <f t="shared" si="0"/>
        <v>6.8490235908835184E-2</v>
      </c>
    </row>
    <row r="12" spans="1:5">
      <c r="A12" s="37"/>
      <c r="B12" s="3">
        <v>2020</v>
      </c>
      <c r="C12" s="67">
        <v>9241113000000</v>
      </c>
      <c r="D12" s="15">
        <v>163136516000000</v>
      </c>
      <c r="E12" s="20">
        <f t="shared" si="0"/>
        <v>5.6646502123411782E-2</v>
      </c>
    </row>
    <row r="13" spans="1:5">
      <c r="A13" s="37"/>
      <c r="B13" s="3">
        <v>2021</v>
      </c>
      <c r="C13" s="67">
        <v>12127419000000</v>
      </c>
      <c r="D13" s="67">
        <v>79356193000000</v>
      </c>
      <c r="E13" s="20">
        <f t="shared" si="0"/>
        <v>0.15282259067039669</v>
      </c>
    </row>
    <row r="14" spans="1:5">
      <c r="A14" s="37" t="s">
        <v>14</v>
      </c>
      <c r="B14" s="3">
        <v>2017</v>
      </c>
      <c r="C14" s="15">
        <v>1570140423232</v>
      </c>
      <c r="D14" s="15">
        <v>14915849800251</v>
      </c>
      <c r="E14" s="20">
        <f t="shared" si="0"/>
        <v>0.10526657510359068</v>
      </c>
    </row>
    <row r="15" spans="1:5">
      <c r="A15" s="37"/>
      <c r="B15" s="3">
        <v>2018</v>
      </c>
      <c r="C15" s="15">
        <v>1804748133197</v>
      </c>
      <c r="D15" s="15">
        <v>17591706426634</v>
      </c>
      <c r="E15" s="20">
        <f t="shared" si="0"/>
        <v>0.10259085101969388</v>
      </c>
    </row>
    <row r="16" spans="1:5">
      <c r="A16" s="37"/>
      <c r="B16" s="3">
        <v>2019</v>
      </c>
      <c r="C16" s="67">
        <v>2020050505649</v>
      </c>
      <c r="D16" s="16">
        <v>19037918806473</v>
      </c>
      <c r="E16" s="20">
        <f t="shared" si="0"/>
        <v>0.10610668772062266</v>
      </c>
    </row>
    <row r="17" spans="1:5">
      <c r="A17" s="37"/>
      <c r="B17" s="3">
        <v>2020</v>
      </c>
      <c r="C17" s="67">
        <v>2044604013957</v>
      </c>
      <c r="D17" s="17">
        <v>19777500514550</v>
      </c>
      <c r="E17" s="20">
        <f t="shared" si="0"/>
        <v>0.10338030391923472</v>
      </c>
    </row>
    <row r="18" spans="1:5">
      <c r="A18" s="37"/>
      <c r="B18" s="3">
        <v>2021</v>
      </c>
      <c r="C18" s="67">
        <v>1295324731877</v>
      </c>
      <c r="D18" s="17">
        <v>19917653265528</v>
      </c>
      <c r="E18" s="20">
        <f t="shared" si="0"/>
        <v>6.5034003484680206E-2</v>
      </c>
    </row>
    <row r="19" spans="1:5">
      <c r="A19" s="37" t="s">
        <v>15</v>
      </c>
      <c r="B19" s="3">
        <v>2017</v>
      </c>
      <c r="C19" s="96">
        <v>1320897000000</v>
      </c>
      <c r="D19" s="97">
        <v>2510078000000</v>
      </c>
      <c r="E19" s="20">
        <f t="shared" si="0"/>
        <v>0.5262374316654701</v>
      </c>
    </row>
    <row r="20" spans="1:5">
      <c r="A20" s="37"/>
      <c r="B20" s="3">
        <v>2018</v>
      </c>
      <c r="C20" s="96">
        <v>1228041000000</v>
      </c>
      <c r="D20" s="97">
        <v>2889501000000</v>
      </c>
      <c r="E20" s="20">
        <f t="shared" si="0"/>
        <v>0.42500106419758982</v>
      </c>
    </row>
    <row r="21" spans="1:5">
      <c r="A21" s="37"/>
      <c r="B21" s="3">
        <v>2019</v>
      </c>
      <c r="C21" s="104">
        <v>1207074000000</v>
      </c>
      <c r="D21" s="17">
        <v>2896950000000</v>
      </c>
      <c r="E21" s="20">
        <f t="shared" si="0"/>
        <v>0.4166706363589292</v>
      </c>
    </row>
    <row r="22" spans="1:5">
      <c r="A22" s="37"/>
      <c r="B22" s="3">
        <v>2020</v>
      </c>
      <c r="C22" s="98">
        <v>288642000000</v>
      </c>
      <c r="D22" s="98">
        <v>2907425000000</v>
      </c>
      <c r="E22" s="20">
        <f t="shared" si="0"/>
        <v>9.9277539403423987E-2</v>
      </c>
    </row>
    <row r="23" spans="1:5">
      <c r="A23" s="37"/>
      <c r="B23" s="3">
        <v>2021</v>
      </c>
      <c r="C23" s="98">
        <v>666664000000</v>
      </c>
      <c r="D23" s="98">
        <v>2922017000000</v>
      </c>
      <c r="E23" s="20">
        <f t="shared" si="0"/>
        <v>0.2281519922710922</v>
      </c>
    </row>
    <row r="24" spans="1:5">
      <c r="A24" s="37" t="s">
        <v>16</v>
      </c>
      <c r="B24" s="3">
        <v>2017</v>
      </c>
      <c r="C24" s="17">
        <v>701364000000</v>
      </c>
      <c r="D24" s="17">
        <v>5175896000000</v>
      </c>
      <c r="E24" s="20">
        <f t="shared" si="0"/>
        <v>0.1355058138726126</v>
      </c>
    </row>
    <row r="25" spans="1:5">
      <c r="A25" s="37"/>
      <c r="B25" s="3">
        <v>2018</v>
      </c>
      <c r="C25" s="17">
        <v>702345000000</v>
      </c>
      <c r="D25" s="17">
        <v>5555871000000</v>
      </c>
      <c r="E25" s="20">
        <f t="shared" si="0"/>
        <v>0.1264149221607197</v>
      </c>
    </row>
    <row r="26" spans="1:5">
      <c r="A26" s="37"/>
      <c r="B26" s="3">
        <v>2019</v>
      </c>
      <c r="C26" s="99">
        <v>1030191000000</v>
      </c>
      <c r="D26" s="99">
        <v>6608422000000</v>
      </c>
      <c r="E26" s="20">
        <f t="shared" si="0"/>
        <v>0.15589061957605008</v>
      </c>
    </row>
    <row r="27" spans="1:5">
      <c r="A27" s="37"/>
      <c r="B27" s="3">
        <v>2020</v>
      </c>
      <c r="C27" s="99">
        <v>1136327000000</v>
      </c>
      <c r="D27" s="99">
        <v>8754116000000</v>
      </c>
      <c r="E27" s="20">
        <f t="shared" si="0"/>
        <v>0.12980488264034884</v>
      </c>
    </row>
    <row r="28" spans="1:5">
      <c r="A28" s="37"/>
      <c r="B28" s="3">
        <v>2021</v>
      </c>
      <c r="C28" s="99">
        <v>1251199000000</v>
      </c>
      <c r="D28" s="99">
        <v>7406856000000</v>
      </c>
      <c r="E28" s="20">
        <f t="shared" si="0"/>
        <v>0.16892443973529389</v>
      </c>
    </row>
    <row r="29" spans="1:5">
      <c r="A29" s="37" t="s">
        <v>17</v>
      </c>
      <c r="B29" s="3">
        <v>2017</v>
      </c>
      <c r="C29" s="100">
        <v>215838898689</v>
      </c>
      <c r="D29" s="100">
        <v>2342432443196</v>
      </c>
      <c r="E29" s="20">
        <f t="shared" si="0"/>
        <v>9.2143062360641986E-2</v>
      </c>
    </row>
    <row r="30" spans="1:5">
      <c r="A30" s="37"/>
      <c r="B30" s="3">
        <v>2018</v>
      </c>
      <c r="C30" s="100">
        <v>258245878592</v>
      </c>
      <c r="D30" s="100">
        <v>2631189810030</v>
      </c>
      <c r="E30" s="20">
        <f t="shared" si="0"/>
        <v>9.8147947216721529E-2</v>
      </c>
    </row>
    <row r="31" spans="1:5">
      <c r="A31" s="37"/>
      <c r="B31" s="3">
        <v>2019</v>
      </c>
      <c r="C31" s="67">
        <v>486438560251</v>
      </c>
      <c r="D31" s="67">
        <v>2881563083954</v>
      </c>
      <c r="E31" s="20">
        <f t="shared" si="0"/>
        <v>0.1688106579931343</v>
      </c>
    </row>
    <row r="32" spans="1:5">
      <c r="A32" s="37"/>
      <c r="B32" s="3">
        <v>2020</v>
      </c>
      <c r="C32" s="67">
        <v>625246591164</v>
      </c>
      <c r="D32" s="67">
        <v>3448995059882</v>
      </c>
      <c r="E32" s="20">
        <f t="shared" si="0"/>
        <v>0.18128370157346396</v>
      </c>
    </row>
    <row r="33" spans="1:5">
      <c r="A33" s="37"/>
      <c r="B33" s="3">
        <v>2021</v>
      </c>
      <c r="C33" s="99">
        <v>627475423385</v>
      </c>
      <c r="D33" s="99">
        <v>3919243683748</v>
      </c>
      <c r="E33" s="20">
        <f t="shared" si="0"/>
        <v>0.16010115063448693</v>
      </c>
    </row>
    <row r="34" spans="1:5">
      <c r="A34" s="37" t="s">
        <v>18</v>
      </c>
      <c r="B34" s="3">
        <v>2017</v>
      </c>
      <c r="C34" s="86">
        <v>124467558054</v>
      </c>
      <c r="D34" s="86">
        <v>4559573709411</v>
      </c>
      <c r="E34" s="20">
        <f t="shared" si="0"/>
        <v>2.7298069071040099E-2</v>
      </c>
    </row>
    <row r="35" spans="1:5">
      <c r="A35" s="37"/>
      <c r="B35" s="3">
        <v>2018</v>
      </c>
      <c r="C35" s="86">
        <v>136301090897</v>
      </c>
      <c r="D35" s="86">
        <v>4393810380883</v>
      </c>
      <c r="E35" s="20">
        <f t="shared" si="0"/>
        <v>3.1021159103731807E-2</v>
      </c>
    </row>
    <row r="36" spans="1:5">
      <c r="A36" s="37"/>
      <c r="B36" s="3">
        <v>2019</v>
      </c>
      <c r="C36" s="67">
        <v>221853474024</v>
      </c>
      <c r="D36" s="67">
        <v>4682083844951</v>
      </c>
      <c r="E36" s="20">
        <f t="shared" si="0"/>
        <v>4.7383490208796501E-2</v>
      </c>
    </row>
    <row r="37" spans="1:5">
      <c r="A37" s="37"/>
      <c r="B37" s="3">
        <v>2020</v>
      </c>
      <c r="C37" s="67">
        <v>145493328513</v>
      </c>
      <c r="D37" s="67">
        <v>4452166671985</v>
      </c>
      <c r="E37" s="20">
        <f t="shared" ref="E37:E68" si="1">(C37/D37)</f>
        <v>3.2679218733770304E-2</v>
      </c>
    </row>
    <row r="38" spans="1:5">
      <c r="A38" s="37"/>
      <c r="B38" s="3">
        <v>2021</v>
      </c>
      <c r="C38" s="67">
        <v>292023143596</v>
      </c>
      <c r="D38" s="67">
        <v>4191284422677</v>
      </c>
      <c r="E38" s="20">
        <f t="shared" si="1"/>
        <v>6.9673902829405929E-2</v>
      </c>
    </row>
    <row r="39" spans="1:5">
      <c r="A39" s="37" t="s">
        <v>19</v>
      </c>
      <c r="B39" s="3">
        <v>2017</v>
      </c>
      <c r="C39" s="15">
        <v>50391169819</v>
      </c>
      <c r="D39" s="15">
        <v>660917775322</v>
      </c>
      <c r="E39" s="20">
        <f t="shared" si="1"/>
        <v>7.6244234457833057E-2</v>
      </c>
    </row>
    <row r="40" spans="1:5">
      <c r="A40" s="37"/>
      <c r="B40" s="3">
        <v>2018</v>
      </c>
      <c r="C40" s="15">
        <v>63508941729</v>
      </c>
      <c r="D40" s="15">
        <v>833933861594</v>
      </c>
      <c r="E40" s="20">
        <f t="shared" si="1"/>
        <v>7.6155849586929558E-2</v>
      </c>
    </row>
    <row r="41" spans="1:5">
      <c r="A41" s="37"/>
      <c r="B41" s="3">
        <v>2019</v>
      </c>
      <c r="C41" s="15">
        <v>128863892653</v>
      </c>
      <c r="D41" s="15">
        <v>1245144303719</v>
      </c>
      <c r="E41" s="20">
        <f t="shared" si="1"/>
        <v>0.10349313912299885</v>
      </c>
    </row>
    <row r="42" spans="1:5">
      <c r="A42" s="37"/>
      <c r="B42" s="3">
        <v>2020</v>
      </c>
      <c r="C42" s="15">
        <v>131148898505</v>
      </c>
      <c r="D42" s="15">
        <v>1310940121622</v>
      </c>
      <c r="E42" s="20">
        <f t="shared" si="1"/>
        <v>0.10004186792508273</v>
      </c>
    </row>
    <row r="43" spans="1:5">
      <c r="A43" s="37"/>
      <c r="B43" s="3">
        <v>2021</v>
      </c>
      <c r="C43" s="15">
        <v>182641878816</v>
      </c>
      <c r="D43" s="15">
        <v>1348181576913</v>
      </c>
      <c r="E43" s="20">
        <f t="shared" si="1"/>
        <v>0.13547275971105049</v>
      </c>
    </row>
    <row r="44" spans="1:5">
      <c r="A44" s="37" t="s">
        <v>20</v>
      </c>
      <c r="B44" s="3">
        <v>2017</v>
      </c>
      <c r="C44" s="15">
        <v>38623000000</v>
      </c>
      <c r="D44" s="15">
        <v>840236000000</v>
      </c>
      <c r="E44" s="20">
        <f t="shared" si="1"/>
        <v>4.5966847409537319E-2</v>
      </c>
    </row>
    <row r="45" spans="1:5">
      <c r="A45" s="37"/>
      <c r="B45" s="3">
        <v>2018</v>
      </c>
      <c r="C45" s="15">
        <v>58903000000</v>
      </c>
      <c r="D45" s="17">
        <v>881275000000</v>
      </c>
      <c r="E45" s="20">
        <f t="shared" si="1"/>
        <v>6.6838387563473378E-2</v>
      </c>
    </row>
    <row r="46" spans="1:5">
      <c r="A46" s="37"/>
      <c r="B46" s="3">
        <v>2019</v>
      </c>
      <c r="C46" s="87">
        <v>86023000000</v>
      </c>
      <c r="D46" s="17">
        <v>822375000000</v>
      </c>
      <c r="E46" s="20">
        <f t="shared" si="1"/>
        <v>0.1046031311749506</v>
      </c>
    </row>
    <row r="47" spans="1:5">
      <c r="A47" s="37"/>
      <c r="B47" s="3">
        <v>2020</v>
      </c>
      <c r="C47" s="87">
        <v>135765000000</v>
      </c>
      <c r="D47" s="17">
        <v>958791000000</v>
      </c>
      <c r="E47" s="20">
        <f t="shared" si="1"/>
        <v>0.14160020275534502</v>
      </c>
    </row>
    <row r="48" spans="1:5">
      <c r="A48" s="37"/>
      <c r="B48" s="3">
        <v>2021</v>
      </c>
      <c r="C48" s="87">
        <v>269309000000</v>
      </c>
      <c r="D48" s="67">
        <v>1304108000000</v>
      </c>
      <c r="E48" s="20">
        <f t="shared" si="1"/>
        <v>0.20650820330831496</v>
      </c>
    </row>
    <row r="49" spans="1:5">
      <c r="A49" s="37" t="s">
        <v>21</v>
      </c>
      <c r="B49" s="3">
        <v>2017</v>
      </c>
      <c r="C49" s="15">
        <v>276390014</v>
      </c>
      <c r="D49" s="15">
        <v>1340842765</v>
      </c>
      <c r="E49" s="20">
        <f t="shared" si="1"/>
        <v>0.20613156233870569</v>
      </c>
    </row>
    <row r="50" spans="1:5">
      <c r="A50" s="37"/>
      <c r="B50" s="3">
        <v>2018</v>
      </c>
      <c r="C50" s="15">
        <v>347689774</v>
      </c>
      <c r="D50" s="15">
        <v>1523517170</v>
      </c>
      <c r="E50" s="20">
        <f t="shared" si="1"/>
        <v>0.22821519891370834</v>
      </c>
    </row>
    <row r="51" spans="1:5">
      <c r="A51" s="37"/>
      <c r="B51" s="3">
        <v>2019</v>
      </c>
      <c r="C51" s="15">
        <v>312114544</v>
      </c>
      <c r="D51" s="15">
        <v>1425983722</v>
      </c>
      <c r="E51" s="20">
        <f t="shared" si="1"/>
        <v>0.21887665278692431</v>
      </c>
    </row>
    <row r="52" spans="1:5">
      <c r="A52" s="37"/>
      <c r="B52" s="3">
        <v>2020</v>
      </c>
      <c r="C52" s="15">
        <v>118592661</v>
      </c>
      <c r="D52" s="15">
        <v>1225580913</v>
      </c>
      <c r="E52" s="20">
        <f t="shared" si="1"/>
        <v>9.6764448386934043E-2</v>
      </c>
    </row>
    <row r="53" spans="1:5">
      <c r="A53" s="37"/>
      <c r="B53" s="3">
        <v>2021</v>
      </c>
      <c r="C53" s="15">
        <v>190439817</v>
      </c>
      <c r="D53" s="15">
        <v>1308722065</v>
      </c>
      <c r="E53" s="20">
        <f t="shared" si="1"/>
        <v>0.14551586016088144</v>
      </c>
    </row>
    <row r="54" spans="1:5">
      <c r="A54" s="37" t="s">
        <v>22</v>
      </c>
      <c r="B54" s="3">
        <v>2017</v>
      </c>
      <c r="C54" s="15">
        <v>41408953772</v>
      </c>
      <c r="D54" s="17">
        <v>1211184522659</v>
      </c>
      <c r="E54" s="20">
        <f t="shared" si="1"/>
        <v>3.4188806905401964E-2</v>
      </c>
    </row>
    <row r="55" spans="1:5">
      <c r="A55" s="37"/>
      <c r="B55" s="3">
        <v>2018</v>
      </c>
      <c r="C55" s="87">
        <v>65166017439</v>
      </c>
      <c r="D55" s="17">
        <v>1004275813783</v>
      </c>
      <c r="E55" s="20">
        <f t="shared" si="1"/>
        <v>6.48885660140779E-2</v>
      </c>
    </row>
    <row r="56" spans="1:5">
      <c r="A56" s="37"/>
      <c r="B56" s="3">
        <v>2019</v>
      </c>
      <c r="C56" s="15">
        <v>74981135207</v>
      </c>
      <c r="D56" s="15">
        <v>1057529235986</v>
      </c>
      <c r="E56" s="20">
        <f t="shared" si="1"/>
        <v>7.0902186583135407E-2</v>
      </c>
    </row>
    <row r="57" spans="1:5">
      <c r="A57" s="37"/>
      <c r="B57" s="3">
        <v>2020</v>
      </c>
      <c r="C57" s="15">
        <v>44722940072</v>
      </c>
      <c r="D57" s="15">
        <v>1086873666641</v>
      </c>
      <c r="E57" s="20">
        <f t="shared" si="1"/>
        <v>4.1148241460497378E-2</v>
      </c>
    </row>
    <row r="58" spans="1:5">
      <c r="A58" s="37"/>
      <c r="B58" s="3">
        <v>2021</v>
      </c>
      <c r="C58" s="15">
        <v>102298041430</v>
      </c>
      <c r="D58" s="15">
        <v>1147260611703</v>
      </c>
      <c r="E58" s="20">
        <f t="shared" si="1"/>
        <v>8.916722180337755E-2</v>
      </c>
    </row>
    <row r="59" spans="1:5">
      <c r="A59" s="38" t="s">
        <v>23</v>
      </c>
      <c r="B59" s="3">
        <v>2017</v>
      </c>
      <c r="C59" s="15">
        <v>14526810606</v>
      </c>
      <c r="D59" s="15">
        <v>636284210210</v>
      </c>
      <c r="E59" s="20">
        <f t="shared" si="1"/>
        <v>2.2830694794713755E-2</v>
      </c>
    </row>
    <row r="60" spans="1:5">
      <c r="A60" s="38"/>
      <c r="B60" s="3">
        <v>2018</v>
      </c>
      <c r="C60" s="15">
        <v>36017897922</v>
      </c>
      <c r="D60" s="15">
        <v>747293725435</v>
      </c>
      <c r="E60" s="20">
        <f t="shared" si="1"/>
        <v>4.8197779127656888E-2</v>
      </c>
    </row>
    <row r="61" spans="1:5">
      <c r="A61" s="38"/>
      <c r="B61" s="3">
        <v>2019</v>
      </c>
      <c r="C61" s="15">
        <v>46740939016</v>
      </c>
      <c r="D61" s="15">
        <v>790845543826</v>
      </c>
      <c r="E61" s="20">
        <f t="shared" si="1"/>
        <v>5.9102487686627E-2</v>
      </c>
    </row>
    <row r="62" spans="1:5">
      <c r="A62" s="38"/>
      <c r="B62" s="3">
        <v>2020</v>
      </c>
      <c r="C62" s="15">
        <v>35897619511</v>
      </c>
      <c r="D62" s="15">
        <v>773863042440</v>
      </c>
      <c r="E62" s="20">
        <f t="shared" si="1"/>
        <v>4.6387561548118836E-2</v>
      </c>
    </row>
    <row r="63" spans="1:5">
      <c r="A63" s="38"/>
      <c r="B63" s="3">
        <v>2021</v>
      </c>
      <c r="C63" s="15">
        <v>144207655251</v>
      </c>
      <c r="D63" s="15">
        <v>889125250792</v>
      </c>
      <c r="E63" s="20">
        <f t="shared" si="1"/>
        <v>0.16219048454933108</v>
      </c>
    </row>
    <row r="64" spans="1:5">
      <c r="A64" s="38" t="s">
        <v>24</v>
      </c>
      <c r="B64" s="3">
        <v>2017</v>
      </c>
      <c r="C64" s="15">
        <v>104374073339</v>
      </c>
      <c r="D64" s="15">
        <v>1392636444501</v>
      </c>
      <c r="E64" s="20">
        <f t="shared" si="1"/>
        <v>7.4947107517639763E-2</v>
      </c>
    </row>
    <row r="65" spans="1:5">
      <c r="A65" s="38"/>
      <c r="B65" s="3">
        <v>2018</v>
      </c>
      <c r="C65" s="15">
        <v>100378388775</v>
      </c>
      <c r="D65" s="15">
        <v>1168956042706</v>
      </c>
      <c r="E65" s="20">
        <f t="shared" si="1"/>
        <v>8.5870114108512988E-2</v>
      </c>
    </row>
    <row r="66" spans="1:5">
      <c r="A66" s="38"/>
      <c r="B66" s="3">
        <v>2019</v>
      </c>
      <c r="C66" s="15">
        <v>214147120992</v>
      </c>
      <c r="D66" s="15">
        <v>1393079542074</v>
      </c>
      <c r="E66" s="20">
        <f t="shared" si="1"/>
        <v>0.15372210597047484</v>
      </c>
    </row>
    <row r="67" spans="1:5">
      <c r="A67" s="38"/>
      <c r="B67" s="3">
        <v>2020</v>
      </c>
      <c r="C67" s="15">
        <v>188920298030</v>
      </c>
      <c r="D67" s="15">
        <v>1566673828068</v>
      </c>
      <c r="E67" s="20">
        <f t="shared" si="1"/>
        <v>0.12058687305894031</v>
      </c>
    </row>
    <row r="68" spans="1:5">
      <c r="A68" s="38"/>
      <c r="B68" s="3">
        <v>2021</v>
      </c>
      <c r="C68" s="15">
        <v>186151967971</v>
      </c>
      <c r="D68" s="15">
        <v>1697387196209</v>
      </c>
      <c r="E68" s="20">
        <f t="shared" si="1"/>
        <v>0.10966971377347366</v>
      </c>
    </row>
    <row r="69" spans="1:5">
      <c r="A69" s="38" t="s">
        <v>25</v>
      </c>
      <c r="B69" s="3">
        <v>2017</v>
      </c>
      <c r="C69" s="15">
        <v>47056065297</v>
      </c>
      <c r="D69" s="15">
        <v>576963542579</v>
      </c>
      <c r="E69" s="20">
        <f t="shared" ref="E69:E95" si="2">(C69/D69)</f>
        <v>8.1558125989489028E-2</v>
      </c>
    </row>
    <row r="70" spans="1:5">
      <c r="A70" s="38"/>
      <c r="B70" s="3">
        <v>2018</v>
      </c>
      <c r="C70" s="15">
        <v>92570914640</v>
      </c>
      <c r="D70" s="15">
        <v>758846556031</v>
      </c>
      <c r="E70" s="20">
        <f t="shared" si="2"/>
        <v>0.12198897643309373</v>
      </c>
    </row>
    <row r="71" spans="1:5">
      <c r="A71" s="38"/>
      <c r="B71" s="3">
        <v>2019</v>
      </c>
      <c r="C71" s="15">
        <v>103273133280</v>
      </c>
      <c r="D71" s="15">
        <v>848676035300</v>
      </c>
      <c r="E71" s="20">
        <f t="shared" si="2"/>
        <v>0.12168734473984975</v>
      </c>
    </row>
    <row r="72" spans="1:5">
      <c r="A72" s="38"/>
      <c r="B72" s="3">
        <v>2020</v>
      </c>
      <c r="C72" s="15">
        <v>37437828212</v>
      </c>
      <c r="D72" s="15">
        <v>906924214166</v>
      </c>
      <c r="E72" s="20">
        <f t="shared" si="2"/>
        <v>4.1279996307549818E-2</v>
      </c>
    </row>
    <row r="73" spans="1:5">
      <c r="A73" s="38"/>
      <c r="B73" s="3">
        <v>2021</v>
      </c>
      <c r="C73" s="15">
        <v>15777435517</v>
      </c>
      <c r="D73" s="15">
        <v>989119315334</v>
      </c>
      <c r="E73" s="20">
        <f t="shared" si="2"/>
        <v>1.5950993244604032E-2</v>
      </c>
    </row>
    <row r="74" spans="1:5">
      <c r="A74" s="38" t="s">
        <v>26</v>
      </c>
      <c r="B74" s="3">
        <v>2017</v>
      </c>
      <c r="C74" s="15">
        <v>40965000000</v>
      </c>
      <c r="D74" s="17">
        <v>2939456000000</v>
      </c>
      <c r="E74" s="20">
        <f t="shared" si="2"/>
        <v>1.3936252150057699E-2</v>
      </c>
    </row>
    <row r="75" spans="1:5">
      <c r="A75" s="38"/>
      <c r="B75" s="3">
        <v>2018</v>
      </c>
      <c r="C75" s="87">
        <v>49780000000</v>
      </c>
      <c r="D75" s="17">
        <v>3392980000000</v>
      </c>
      <c r="E75" s="20">
        <f t="shared" si="2"/>
        <v>1.4671468738395158E-2</v>
      </c>
    </row>
    <row r="76" spans="1:5">
      <c r="A76" s="38"/>
      <c r="B76" s="3">
        <v>2019</v>
      </c>
      <c r="C76" s="87">
        <v>81329000000</v>
      </c>
      <c r="D76" s="17">
        <v>2999767000000</v>
      </c>
      <c r="E76" s="20">
        <f t="shared" si="2"/>
        <v>2.7111772347652333E-2</v>
      </c>
    </row>
    <row r="77" spans="1:5">
      <c r="A77" s="38"/>
      <c r="B77" s="3">
        <v>2020</v>
      </c>
      <c r="C77" s="87">
        <v>63832000000</v>
      </c>
      <c r="D77" s="17">
        <v>2963007000000</v>
      </c>
      <c r="E77" s="20">
        <f t="shared" si="2"/>
        <v>2.1542979817462463E-2</v>
      </c>
    </row>
    <row r="78" spans="1:5">
      <c r="A78" s="38"/>
      <c r="B78" s="3">
        <v>2021</v>
      </c>
      <c r="C78" s="87">
        <v>92535000000</v>
      </c>
      <c r="D78" s="17">
        <v>2993218000000</v>
      </c>
      <c r="E78" s="20">
        <f t="shared" si="2"/>
        <v>3.09148882573872E-2</v>
      </c>
    </row>
    <row r="79" spans="1:5">
      <c r="A79" s="38" t="s">
        <v>27</v>
      </c>
      <c r="B79" s="3">
        <v>2017</v>
      </c>
      <c r="C79" s="87">
        <v>24053484551</v>
      </c>
      <c r="D79" s="101">
        <v>1623027475045</v>
      </c>
      <c r="E79" s="20">
        <f t="shared" si="2"/>
        <v>1.4820133929238071E-2</v>
      </c>
    </row>
    <row r="80" spans="1:5">
      <c r="A80" s="38"/>
      <c r="B80" s="3">
        <v>2018</v>
      </c>
      <c r="C80" s="87">
        <v>17482116543</v>
      </c>
      <c r="D80" s="101">
        <v>1771365972009</v>
      </c>
      <c r="E80" s="20">
        <f t="shared" si="2"/>
        <v>9.8692855227271899E-3</v>
      </c>
    </row>
    <row r="81" spans="1:5">
      <c r="A81" s="38"/>
      <c r="B81" s="3">
        <v>2019</v>
      </c>
      <c r="C81" s="67">
        <v>723649337</v>
      </c>
      <c r="D81" s="67">
        <v>1820383352811</v>
      </c>
      <c r="E81" s="20">
        <f t="shared" si="2"/>
        <v>3.9752579360965642E-4</v>
      </c>
    </row>
    <row r="82" spans="1:5">
      <c r="A82" s="38"/>
      <c r="B82" s="3">
        <v>2020</v>
      </c>
      <c r="C82" s="67">
        <v>6273578476</v>
      </c>
      <c r="D82" s="67">
        <v>1768660546754</v>
      </c>
      <c r="E82" s="20">
        <f t="shared" si="2"/>
        <v>3.5470788826684795E-3</v>
      </c>
    </row>
    <row r="83" spans="1:5">
      <c r="A83" s="38"/>
      <c r="B83" s="3">
        <v>2021</v>
      </c>
      <c r="C83" s="87">
        <v>31386857535</v>
      </c>
      <c r="D83" s="67">
        <v>1970428120056</v>
      </c>
      <c r="E83" s="20">
        <f t="shared" si="2"/>
        <v>1.5928953315032867E-2</v>
      </c>
    </row>
    <row r="84" spans="1:5">
      <c r="A84" s="37" t="s">
        <v>28</v>
      </c>
      <c r="B84" s="3">
        <v>2017</v>
      </c>
      <c r="C84" s="15">
        <v>400506000000</v>
      </c>
      <c r="D84" s="15">
        <v>2622336000000</v>
      </c>
      <c r="E84" s="20">
        <f t="shared" si="2"/>
        <v>0.15272871211011863</v>
      </c>
    </row>
    <row r="85" spans="1:5">
      <c r="A85" s="37"/>
      <c r="B85" s="3">
        <v>2018</v>
      </c>
      <c r="C85" s="15">
        <v>409839000000</v>
      </c>
      <c r="D85" s="15">
        <v>2765010000000</v>
      </c>
      <c r="E85" s="20">
        <f t="shared" si="2"/>
        <v>0.14822333373116192</v>
      </c>
    </row>
    <row r="86" spans="1:5">
      <c r="A86" s="37"/>
      <c r="B86" s="3">
        <v>2019</v>
      </c>
      <c r="C86" s="17">
        <v>306757000000</v>
      </c>
      <c r="D86" s="17">
        <v>2941056000000</v>
      </c>
      <c r="E86" s="20">
        <f t="shared" si="2"/>
        <v>0.10430165219567393</v>
      </c>
    </row>
    <row r="87" spans="1:5">
      <c r="A87" s="37"/>
      <c r="B87" s="3">
        <v>2020</v>
      </c>
      <c r="C87" s="101">
        <v>273647000000</v>
      </c>
      <c r="D87" s="17">
        <v>2914979000000</v>
      </c>
      <c r="E87" s="20">
        <f t="shared" si="2"/>
        <v>9.3876147992832878E-2</v>
      </c>
    </row>
    <row r="88" spans="1:5">
      <c r="A88" s="37"/>
      <c r="B88" s="3">
        <v>2021</v>
      </c>
      <c r="C88" s="101">
        <v>383658000000</v>
      </c>
      <c r="D88" s="17">
        <v>3132202000000</v>
      </c>
      <c r="E88" s="20">
        <f t="shared" si="2"/>
        <v>0.12248826863656942</v>
      </c>
    </row>
    <row r="89" spans="1:5">
      <c r="A89" s="37" t="s">
        <v>29</v>
      </c>
      <c r="B89" s="3">
        <v>2017</v>
      </c>
      <c r="C89" s="15">
        <v>2466716000000</v>
      </c>
      <c r="D89" s="15">
        <v>24532331000000</v>
      </c>
      <c r="E89" s="20">
        <f t="shared" si="2"/>
        <v>0.10054959718259142</v>
      </c>
    </row>
    <row r="90" spans="1:5">
      <c r="A90" s="37"/>
      <c r="B90" s="3">
        <v>2018</v>
      </c>
      <c r="C90" s="15">
        <v>4599333000000</v>
      </c>
      <c r="D90" s="15">
        <v>27645118000000</v>
      </c>
      <c r="E90" s="20">
        <f t="shared" si="2"/>
        <v>0.16637053240286404</v>
      </c>
    </row>
    <row r="91" spans="1:5">
      <c r="A91" s="37"/>
      <c r="B91" s="3">
        <v>2019</v>
      </c>
      <c r="C91" s="101">
        <v>3625442000000</v>
      </c>
      <c r="D91" s="17">
        <v>29109408000000</v>
      </c>
      <c r="E91" s="20">
        <f t="shared" si="2"/>
        <v>0.12454537034899507</v>
      </c>
    </row>
    <row r="92" spans="1:5">
      <c r="A92" s="37"/>
      <c r="B92" s="3">
        <v>2020</v>
      </c>
      <c r="C92" s="101">
        <v>3813732000000</v>
      </c>
      <c r="D92" s="17">
        <v>31159291000000</v>
      </c>
      <c r="E92" s="20">
        <f t="shared" si="2"/>
        <v>0.12239469762004533</v>
      </c>
    </row>
    <row r="93" spans="1:5">
      <c r="A93" s="37"/>
      <c r="B93" s="3">
        <v>2021</v>
      </c>
      <c r="C93" s="101">
        <v>3636892000000</v>
      </c>
      <c r="D93" s="17">
        <v>35446051000000</v>
      </c>
      <c r="E93" s="20">
        <f t="shared" si="2"/>
        <v>0.10260358763237123</v>
      </c>
    </row>
    <row r="94" spans="1:5">
      <c r="A94" s="37" t="s">
        <v>30</v>
      </c>
      <c r="B94" s="3">
        <v>2017</v>
      </c>
      <c r="C94" s="15">
        <v>587950000000</v>
      </c>
      <c r="D94" s="15">
        <v>8452115000000</v>
      </c>
      <c r="E94" s="20">
        <f t="shared" si="2"/>
        <v>6.9562470458577524E-2</v>
      </c>
    </row>
    <row r="95" spans="1:5">
      <c r="A95" s="37"/>
      <c r="B95" s="3">
        <v>2018</v>
      </c>
      <c r="C95" s="15">
        <v>449489000000</v>
      </c>
      <c r="D95" s="15">
        <v>11738892000000</v>
      </c>
      <c r="E95" s="20">
        <f t="shared" si="2"/>
        <v>3.8290581427957597E-2</v>
      </c>
    </row>
    <row r="96" spans="1:5">
      <c r="A96" s="37"/>
      <c r="B96" s="3">
        <v>2019</v>
      </c>
      <c r="C96" s="15">
        <v>166361000000</v>
      </c>
      <c r="D96" s="15">
        <v>11620821000000</v>
      </c>
      <c r="E96" s="20">
        <f t="shared" ref="E96:E127" si="3">(C96/D96)</f>
        <v>1.4315769944309442E-2</v>
      </c>
    </row>
    <row r="97" spans="1:5">
      <c r="A97" s="37"/>
      <c r="B97" s="3">
        <v>2020</v>
      </c>
      <c r="C97" s="15">
        <v>2455345000000</v>
      </c>
      <c r="D97" s="15">
        <v>14151383000000</v>
      </c>
      <c r="E97" s="20">
        <f t="shared" si="3"/>
        <v>0.17350565665560744</v>
      </c>
    </row>
    <row r="98" spans="1:5">
      <c r="A98" s="37"/>
      <c r="B98" s="3">
        <v>2021</v>
      </c>
      <c r="C98" s="15">
        <v>838311000000</v>
      </c>
      <c r="D98" s="15">
        <v>13712160000000</v>
      </c>
      <c r="E98" s="20">
        <f t="shared" si="3"/>
        <v>6.1136319879581333E-2</v>
      </c>
    </row>
    <row r="99" spans="1:5">
      <c r="A99" s="37" t="s">
        <v>31</v>
      </c>
      <c r="B99" s="3">
        <v>2017</v>
      </c>
      <c r="C99" s="64">
        <v>919239000000</v>
      </c>
      <c r="D99" s="66">
        <v>19959548000000</v>
      </c>
      <c r="E99" s="20">
        <f t="shared" si="3"/>
        <v>4.6055101047378429E-2</v>
      </c>
    </row>
    <row r="100" spans="1:5">
      <c r="A100" s="37"/>
      <c r="B100" s="3">
        <v>2018</v>
      </c>
      <c r="C100" s="64">
        <v>2433191000000</v>
      </c>
      <c r="D100" s="66">
        <v>23038028000000</v>
      </c>
      <c r="E100" s="20">
        <f t="shared" si="3"/>
        <v>0.10561628799131592</v>
      </c>
    </row>
    <row r="101" spans="1:5">
      <c r="A101" s="37"/>
      <c r="B101" s="3">
        <v>2019</v>
      </c>
      <c r="C101" s="102">
        <v>1752606000000</v>
      </c>
      <c r="D101" s="102">
        <v>26650895000000</v>
      </c>
      <c r="E101" s="20">
        <f t="shared" si="3"/>
        <v>6.5761618887470757E-2</v>
      </c>
    </row>
    <row r="102" spans="1:5">
      <c r="A102" s="37"/>
      <c r="B102" s="3">
        <v>2020</v>
      </c>
      <c r="C102" s="102">
        <v>1042361000000</v>
      </c>
      <c r="D102" s="102">
        <v>25951760000000</v>
      </c>
      <c r="E102" s="20">
        <f t="shared" si="3"/>
        <v>4.0165329827341188E-2</v>
      </c>
    </row>
    <row r="103" spans="1:5">
      <c r="A103" s="37"/>
      <c r="B103" s="3">
        <v>2021</v>
      </c>
      <c r="C103" s="68">
        <v>2196458000000</v>
      </c>
      <c r="D103" s="95">
        <v>28589656000000</v>
      </c>
      <c r="E103" s="20">
        <f t="shared" si="3"/>
        <v>7.682701743595656E-2</v>
      </c>
    </row>
    <row r="104" spans="1:5">
      <c r="A104" s="37" t="s">
        <v>32</v>
      </c>
      <c r="B104" s="3">
        <v>2017</v>
      </c>
      <c r="C104" s="67">
        <v>671784000000</v>
      </c>
      <c r="D104" s="67">
        <v>9852695000000</v>
      </c>
      <c r="E104" s="20">
        <f t="shared" si="3"/>
        <v>6.8182766238069889E-2</v>
      </c>
    </row>
    <row r="105" spans="1:5">
      <c r="A105" s="37"/>
      <c r="B105" s="3">
        <v>2018</v>
      </c>
      <c r="C105" s="67">
        <v>408576000000</v>
      </c>
      <c r="D105" s="67">
        <v>10037294000000</v>
      </c>
      <c r="E105" s="20">
        <f t="shared" si="3"/>
        <v>4.0705791819986542E-2</v>
      </c>
    </row>
    <row r="106" spans="1:5">
      <c r="A106" s="37"/>
      <c r="B106" s="3">
        <v>2019</v>
      </c>
      <c r="C106" s="67">
        <v>295960000000</v>
      </c>
      <c r="D106" s="67">
        <v>10225322000000</v>
      </c>
      <c r="E106" s="20">
        <f t="shared" si="3"/>
        <v>2.8943831793267732E-2</v>
      </c>
    </row>
    <row r="107" spans="1:5">
      <c r="A107" s="37"/>
      <c r="B107" s="3">
        <v>2020</v>
      </c>
      <c r="C107" s="67">
        <v>890131000000</v>
      </c>
      <c r="D107" s="67">
        <v>10922788000000</v>
      </c>
      <c r="E107" s="20">
        <f t="shared" si="3"/>
        <v>8.1493021744997701E-2</v>
      </c>
    </row>
    <row r="108" spans="1:5">
      <c r="A108" s="37"/>
      <c r="B108" s="3">
        <v>2021</v>
      </c>
      <c r="C108" s="67">
        <v>1022573000000</v>
      </c>
      <c r="D108" s="67">
        <v>11851182000000</v>
      </c>
      <c r="E108" s="20">
        <f t="shared" si="3"/>
        <v>8.6284473565590339E-2</v>
      </c>
    </row>
    <row r="109" spans="1:5">
      <c r="A109" s="37" t="s">
        <v>33</v>
      </c>
      <c r="B109" s="3">
        <v>2017</v>
      </c>
      <c r="C109" s="67">
        <v>1178316000000</v>
      </c>
      <c r="D109" s="17">
        <v>27356355000000</v>
      </c>
      <c r="E109" s="20">
        <f t="shared" si="3"/>
        <v>4.3072843586069852E-2</v>
      </c>
    </row>
    <row r="110" spans="1:5">
      <c r="A110" s="37"/>
      <c r="B110" s="3">
        <v>2018</v>
      </c>
      <c r="C110" s="104">
        <v>803138000000</v>
      </c>
      <c r="D110" s="17">
        <v>29310310000000</v>
      </c>
      <c r="E110" s="20">
        <f t="shared" si="3"/>
        <v>2.7401211382615878E-2</v>
      </c>
    </row>
    <row r="111" spans="1:5">
      <c r="A111" s="37"/>
      <c r="B111" s="3">
        <v>2019</v>
      </c>
      <c r="C111" s="67">
        <v>837997000000</v>
      </c>
      <c r="D111" s="67">
        <v>27787527000000</v>
      </c>
      <c r="E111" s="20">
        <f t="shared" si="3"/>
        <v>3.0157307629426686E-2</v>
      </c>
    </row>
    <row r="112" spans="1:5">
      <c r="A112" s="37"/>
      <c r="B112" s="3">
        <v>2020</v>
      </c>
      <c r="C112" s="67">
        <v>1598233000000</v>
      </c>
      <c r="D112" s="67">
        <v>35026171000000</v>
      </c>
      <c r="E112" s="20">
        <f t="shared" si="3"/>
        <v>4.5629680732158819E-2</v>
      </c>
    </row>
    <row r="113" spans="1:5">
      <c r="A113" s="37"/>
      <c r="B113" s="3">
        <v>2021</v>
      </c>
      <c r="C113" s="103">
        <v>2885055000000</v>
      </c>
      <c r="D113" s="103">
        <v>40345003000000</v>
      </c>
      <c r="E113" s="20">
        <f t="shared" si="3"/>
        <v>7.1509599342451408E-2</v>
      </c>
    </row>
    <row r="114" spans="1:5">
      <c r="A114" s="37" t="s">
        <v>34</v>
      </c>
      <c r="B114" s="3">
        <v>2017</v>
      </c>
      <c r="C114" s="67">
        <v>791886024000</v>
      </c>
      <c r="D114" s="67">
        <v>9773852468000</v>
      </c>
      <c r="E114" s="20">
        <f t="shared" si="3"/>
        <v>8.1020869364732878E-2</v>
      </c>
    </row>
    <row r="115" spans="1:5">
      <c r="A115" s="37"/>
      <c r="B115" s="3">
        <v>2018</v>
      </c>
      <c r="C115" s="67">
        <v>123757849000</v>
      </c>
      <c r="D115" s="67">
        <v>11296112298000</v>
      </c>
      <c r="E115" s="20">
        <f t="shared" si="3"/>
        <v>1.0955791314318961E-2</v>
      </c>
    </row>
    <row r="116" spans="1:5">
      <c r="A116" s="37"/>
      <c r="B116" s="3">
        <v>2019</v>
      </c>
      <c r="C116" s="67">
        <v>25751208000</v>
      </c>
      <c r="D116" s="67">
        <v>11845204657000</v>
      </c>
      <c r="E116" s="20">
        <f t="shared" si="3"/>
        <v>2.1739774656221035E-3</v>
      </c>
    </row>
    <row r="117" spans="1:5">
      <c r="A117" s="37"/>
      <c r="B117" s="3">
        <v>2020</v>
      </c>
      <c r="C117" s="67">
        <v>743502317000</v>
      </c>
      <c r="D117" s="67">
        <v>12775930059000</v>
      </c>
      <c r="E117" s="20">
        <f t="shared" si="3"/>
        <v>5.8195553166498437E-2</v>
      </c>
    </row>
    <row r="118" spans="1:5">
      <c r="A118" s="37"/>
      <c r="B118" s="3">
        <v>2021</v>
      </c>
      <c r="C118" s="67">
        <v>1530724444000</v>
      </c>
      <c r="D118" s="99">
        <v>13850610076000</v>
      </c>
      <c r="E118" s="20">
        <f t="shared" si="3"/>
        <v>0.11051675237413564</v>
      </c>
    </row>
    <row r="119" spans="1:5">
      <c r="A119" s="37" t="s">
        <v>35</v>
      </c>
      <c r="B119" s="3">
        <v>2017</v>
      </c>
      <c r="C119" s="67">
        <v>925057000000</v>
      </c>
      <c r="D119" s="17">
        <v>14354225000000</v>
      </c>
      <c r="E119" s="20">
        <f t="shared" si="3"/>
        <v>6.4444928235415005E-2</v>
      </c>
    </row>
    <row r="120" spans="1:5">
      <c r="A120" s="37"/>
      <c r="B120" s="3">
        <v>2018</v>
      </c>
      <c r="C120" s="104">
        <v>767355000000</v>
      </c>
      <c r="D120" s="17">
        <v>16339916000000</v>
      </c>
      <c r="E120" s="20">
        <f t="shared" si="3"/>
        <v>4.6961991726273258E-2</v>
      </c>
    </row>
    <row r="121" spans="1:5">
      <c r="A121" s="37"/>
      <c r="B121" s="3">
        <v>2019</v>
      </c>
      <c r="C121" s="104">
        <v>721522000000</v>
      </c>
      <c r="D121" s="17">
        <v>17363003000000</v>
      </c>
      <c r="E121" s="20">
        <f t="shared" si="3"/>
        <v>4.1555138820168376E-2</v>
      </c>
    </row>
    <row r="122" spans="1:5">
      <c r="A122" s="37"/>
      <c r="B122" s="3">
        <v>2020</v>
      </c>
      <c r="C122" s="104">
        <v>700746000000</v>
      </c>
      <c r="D122" s="17">
        <v>19431293000000</v>
      </c>
      <c r="E122" s="20">
        <f t="shared" si="3"/>
        <v>3.6062757120691867E-2</v>
      </c>
    </row>
    <row r="123" spans="1:5">
      <c r="A123" s="37"/>
      <c r="B123" s="3">
        <v>2021</v>
      </c>
      <c r="C123" s="104">
        <v>735419000000</v>
      </c>
      <c r="D123" s="17">
        <v>21084017000000</v>
      </c>
      <c r="E123" s="20">
        <f t="shared" si="3"/>
        <v>3.4880402534298846E-2</v>
      </c>
    </row>
    <row r="124" spans="1:5">
      <c r="A124" s="37" t="s">
        <v>36</v>
      </c>
      <c r="B124" s="3">
        <v>2017</v>
      </c>
      <c r="C124" s="67">
        <v>250865361937</v>
      </c>
      <c r="D124" s="67">
        <v>2924962977878</v>
      </c>
      <c r="E124" s="20">
        <f t="shared" si="3"/>
        <v>8.5767021269786331E-2</v>
      </c>
    </row>
    <row r="125" spans="1:5">
      <c r="A125" s="37"/>
      <c r="B125" s="3">
        <v>2018</v>
      </c>
      <c r="C125" s="67">
        <v>327040420745</v>
      </c>
      <c r="D125" s="67">
        <v>3485510411961</v>
      </c>
      <c r="E125" s="20">
        <f t="shared" si="3"/>
        <v>9.3828559404876999E-2</v>
      </c>
    </row>
    <row r="126" spans="1:5">
      <c r="A126" s="37"/>
      <c r="B126" s="3">
        <v>2019</v>
      </c>
      <c r="C126" s="67">
        <v>428654227105</v>
      </c>
      <c r="D126" s="67">
        <v>2995872438975</v>
      </c>
      <c r="E126" s="20">
        <f t="shared" si="3"/>
        <v>0.14308160171587903</v>
      </c>
    </row>
    <row r="127" spans="1:5">
      <c r="A127" s="37"/>
      <c r="B127" s="3">
        <v>2020</v>
      </c>
      <c r="C127" s="67">
        <v>471789773511</v>
      </c>
      <c r="D127" s="67">
        <v>3361956197960</v>
      </c>
      <c r="E127" s="20">
        <f t="shared" si="3"/>
        <v>0.14033192157508689</v>
      </c>
    </row>
    <row r="128" spans="1:5">
      <c r="A128" s="37"/>
      <c r="B128" s="3">
        <v>2021</v>
      </c>
      <c r="C128" s="67">
        <v>492576706910</v>
      </c>
      <c r="D128" s="67">
        <v>3403961007490</v>
      </c>
      <c r="E128" s="20">
        <f>(C128/D128)</f>
        <v>0.14470691815392278</v>
      </c>
    </row>
  </sheetData>
  <mergeCells count="30">
    <mergeCell ref="E2:E3"/>
    <mergeCell ref="A119:A123"/>
    <mergeCell ref="A124:A128"/>
    <mergeCell ref="B1:B3"/>
    <mergeCell ref="C1:C3"/>
    <mergeCell ref="D1:D3"/>
    <mergeCell ref="A94:A98"/>
    <mergeCell ref="A99:A103"/>
    <mergeCell ref="A104:A108"/>
    <mergeCell ref="A109:A113"/>
    <mergeCell ref="A114:A118"/>
    <mergeCell ref="A74:A78"/>
    <mergeCell ref="A79:A83"/>
    <mergeCell ref="A84:A88"/>
    <mergeCell ref="A89:A93"/>
    <mergeCell ref="A49:A53"/>
    <mergeCell ref="A54:A58"/>
    <mergeCell ref="A59:A63"/>
    <mergeCell ref="A64:A68"/>
    <mergeCell ref="A69:A73"/>
    <mergeCell ref="A24:A28"/>
    <mergeCell ref="A29:A33"/>
    <mergeCell ref="A34:A38"/>
    <mergeCell ref="A39:A43"/>
    <mergeCell ref="A44:A48"/>
    <mergeCell ref="A1:A3"/>
    <mergeCell ref="A4:A8"/>
    <mergeCell ref="A9:A13"/>
    <mergeCell ref="A14:A18"/>
    <mergeCell ref="A19:A2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tabSelected="1" workbookViewId="0">
      <selection activeCell="I6" sqref="I6"/>
    </sheetView>
  </sheetViews>
  <sheetFormatPr defaultColWidth="8.88671875" defaultRowHeight="14.4"/>
  <cols>
    <col min="1" max="2" width="8.88671875" style="1"/>
    <col min="3" max="3" width="18.77734375" style="1" customWidth="1"/>
    <col min="4" max="4" width="19.77734375" style="1" customWidth="1"/>
    <col min="5" max="16384" width="8.88671875" style="1"/>
  </cols>
  <sheetData>
    <row r="1" spans="1:5">
      <c r="A1" s="36" t="s">
        <v>0</v>
      </c>
      <c r="B1" s="36" t="s">
        <v>1</v>
      </c>
      <c r="C1" s="41" t="s">
        <v>64</v>
      </c>
      <c r="D1" s="41" t="s">
        <v>65</v>
      </c>
      <c r="E1" s="30" t="s">
        <v>66</v>
      </c>
    </row>
    <row r="2" spans="1:5">
      <c r="A2" s="36"/>
      <c r="B2" s="36"/>
      <c r="C2" s="41"/>
      <c r="D2" s="41"/>
      <c r="E2" s="39" t="s">
        <v>61</v>
      </c>
    </row>
    <row r="3" spans="1:5">
      <c r="A3" s="36"/>
      <c r="B3" s="36"/>
      <c r="C3" s="41"/>
      <c r="D3" s="41"/>
      <c r="E3" s="39"/>
    </row>
    <row r="4" spans="1:5">
      <c r="A4" s="37" t="s">
        <v>12</v>
      </c>
      <c r="B4" s="3">
        <v>2017</v>
      </c>
      <c r="C4" s="65">
        <v>35606593000000</v>
      </c>
      <c r="D4" s="64">
        <v>3531220000000</v>
      </c>
      <c r="E4" s="15">
        <f>(C4/D4)</f>
        <v>10.083368637468071</v>
      </c>
    </row>
    <row r="5" spans="1:5">
      <c r="A5" s="37"/>
      <c r="B5" s="3">
        <v>2018</v>
      </c>
      <c r="C5" s="65">
        <v>38413407000000</v>
      </c>
      <c r="D5" s="64">
        <v>5206867000000</v>
      </c>
      <c r="E5" s="15">
        <f t="shared" ref="E5:E36" si="0">(C5/D5)</f>
        <v>7.3774511620903702</v>
      </c>
    </row>
    <row r="6" spans="1:5">
      <c r="A6" s="37"/>
      <c r="B6" s="3">
        <v>2019</v>
      </c>
      <c r="C6" s="65">
        <v>42296703000000</v>
      </c>
      <c r="D6" s="64">
        <v>5736489000000</v>
      </c>
      <c r="E6" s="15">
        <f t="shared" si="0"/>
        <v>7.3732736173642097</v>
      </c>
    </row>
    <row r="7" spans="1:5">
      <c r="A7" s="37"/>
      <c r="B7" s="3">
        <v>2020</v>
      </c>
      <c r="C7" s="65">
        <v>46641048000000</v>
      </c>
      <c r="D7" s="64">
        <v>7421643000000</v>
      </c>
      <c r="E7" s="15">
        <f t="shared" si="0"/>
        <v>6.2844639657283432</v>
      </c>
    </row>
    <row r="8" spans="1:5">
      <c r="A8" s="37"/>
      <c r="B8" s="3">
        <v>2021</v>
      </c>
      <c r="C8" s="67">
        <v>56803733000000</v>
      </c>
      <c r="D8" s="67">
        <v>8530199000000</v>
      </c>
      <c r="E8" s="15">
        <f t="shared" si="0"/>
        <v>6.6591333918470133</v>
      </c>
    </row>
    <row r="9" spans="1:5">
      <c r="A9" s="37" t="s">
        <v>13</v>
      </c>
      <c r="B9" s="3">
        <v>2017</v>
      </c>
      <c r="C9" s="95">
        <v>70186618000000</v>
      </c>
      <c r="D9" s="95">
        <v>4991269000000</v>
      </c>
      <c r="E9" s="15">
        <f t="shared" si="0"/>
        <v>14.061878452153151</v>
      </c>
    </row>
    <row r="10" spans="1:5">
      <c r="A10" s="37"/>
      <c r="B10" s="3">
        <v>2018</v>
      </c>
      <c r="C10" s="95">
        <v>73394728000000</v>
      </c>
      <c r="D10" s="95">
        <v>6350788000000</v>
      </c>
      <c r="E10" s="15">
        <f t="shared" si="0"/>
        <v>11.556790747856802</v>
      </c>
    </row>
    <row r="11" spans="1:5">
      <c r="A11" s="37"/>
      <c r="B11" s="3">
        <v>2019</v>
      </c>
      <c r="C11" s="67">
        <v>76592955000000</v>
      </c>
      <c r="D11" s="67">
        <v>6588662000000</v>
      </c>
      <c r="E11" s="15">
        <f t="shared" si="0"/>
        <v>11.624963459955906</v>
      </c>
    </row>
    <row r="12" spans="1:5">
      <c r="A12" s="37"/>
      <c r="B12" s="3">
        <v>2020</v>
      </c>
      <c r="C12" s="67">
        <v>81731469000000</v>
      </c>
      <c r="D12" s="67">
        <v>9241113000000</v>
      </c>
      <c r="E12" s="15">
        <f t="shared" si="0"/>
        <v>8.8443317379627331</v>
      </c>
    </row>
    <row r="13" spans="1:5">
      <c r="A13" s="37"/>
      <c r="B13" s="3">
        <v>2021</v>
      </c>
      <c r="C13" s="67">
        <v>99345618000000</v>
      </c>
      <c r="D13" s="67">
        <v>12127419000000</v>
      </c>
      <c r="E13" s="15">
        <f t="shared" si="0"/>
        <v>8.1918187208671522</v>
      </c>
    </row>
    <row r="14" spans="1:5">
      <c r="A14" s="37" t="s">
        <v>14</v>
      </c>
      <c r="B14" s="3">
        <v>2017</v>
      </c>
      <c r="C14" s="15">
        <v>20816673946473</v>
      </c>
      <c r="D14" s="15">
        <v>1570140423232</v>
      </c>
      <c r="E14" s="15">
        <f t="shared" si="0"/>
        <v>13.257842189441664</v>
      </c>
    </row>
    <row r="15" spans="1:5">
      <c r="A15" s="37"/>
      <c r="B15" s="3">
        <v>2018</v>
      </c>
      <c r="C15" s="15">
        <v>24060802395725</v>
      </c>
      <c r="D15" s="15">
        <v>1804748133197</v>
      </c>
      <c r="E15" s="15">
        <f t="shared" si="0"/>
        <v>13.331944747937083</v>
      </c>
    </row>
    <row r="16" spans="1:5">
      <c r="A16" s="37"/>
      <c r="B16" s="3">
        <v>2019</v>
      </c>
      <c r="C16" s="67">
        <v>25026739472547</v>
      </c>
      <c r="D16" s="67">
        <v>2020050505649</v>
      </c>
      <c r="E16" s="15">
        <f t="shared" si="0"/>
        <v>12.38916522263211</v>
      </c>
    </row>
    <row r="17" spans="1:7">
      <c r="A17" s="37"/>
      <c r="B17" s="3">
        <v>2020</v>
      </c>
      <c r="C17" s="104">
        <v>24476953742651</v>
      </c>
      <c r="D17" s="67">
        <v>2044604013957</v>
      </c>
      <c r="E17" s="15">
        <f t="shared" si="0"/>
        <v>11.971488647955757</v>
      </c>
    </row>
    <row r="18" spans="1:7">
      <c r="A18" s="37"/>
      <c r="B18" s="3">
        <v>2021</v>
      </c>
      <c r="C18" s="104">
        <v>27904558322183</v>
      </c>
      <c r="D18" s="67">
        <v>1295324731877</v>
      </c>
      <c r="E18" s="15">
        <f t="shared" si="0"/>
        <v>21.542519520759626</v>
      </c>
    </row>
    <row r="19" spans="1:7">
      <c r="A19" s="37" t="s">
        <v>15</v>
      </c>
      <c r="B19" s="3">
        <v>2017</v>
      </c>
      <c r="C19" s="96">
        <v>3389736000000</v>
      </c>
      <c r="D19" s="96">
        <v>1320897000000</v>
      </c>
      <c r="E19" s="15">
        <f t="shared" si="0"/>
        <v>2.5662379428524709</v>
      </c>
    </row>
    <row r="20" spans="1:7">
      <c r="A20" s="37"/>
      <c r="B20" s="3">
        <v>2018</v>
      </c>
      <c r="C20" s="96">
        <v>3649615000000</v>
      </c>
      <c r="D20" s="96">
        <v>1228041000000</v>
      </c>
      <c r="E20" s="15">
        <f t="shared" si="0"/>
        <v>2.9718999609947878</v>
      </c>
    </row>
    <row r="21" spans="1:7">
      <c r="A21" s="37"/>
      <c r="B21" s="3">
        <v>2019</v>
      </c>
      <c r="C21" s="104">
        <v>3711405000000</v>
      </c>
      <c r="D21" s="104">
        <v>1207074000000</v>
      </c>
      <c r="E21" s="15">
        <f t="shared" si="0"/>
        <v>3.0747120723335937</v>
      </c>
    </row>
    <row r="22" spans="1:7">
      <c r="A22" s="37"/>
      <c r="B22" s="3">
        <v>2020</v>
      </c>
      <c r="C22" s="96">
        <v>1985009000000</v>
      </c>
      <c r="D22" s="98">
        <v>288642000000</v>
      </c>
      <c r="E22" s="15">
        <f t="shared" si="0"/>
        <v>6.8770622431939907</v>
      </c>
    </row>
    <row r="23" spans="1:7">
      <c r="A23" s="37"/>
      <c r="B23" s="3">
        <v>2021</v>
      </c>
      <c r="C23" s="96">
        <v>2473681000000</v>
      </c>
      <c r="D23" s="98">
        <v>666664000000</v>
      </c>
      <c r="E23" s="15">
        <f t="shared" si="0"/>
        <v>3.7105363421453688</v>
      </c>
    </row>
    <row r="24" spans="1:7">
      <c r="A24" s="37" t="s">
        <v>16</v>
      </c>
      <c r="B24" s="3">
        <v>2017</v>
      </c>
      <c r="C24" s="96">
        <v>4879559000000</v>
      </c>
      <c r="D24" s="17">
        <v>701364000000</v>
      </c>
      <c r="E24" s="15">
        <f t="shared" si="0"/>
        <v>6.9572418886626632</v>
      </c>
      <c r="F24" s="46"/>
      <c r="G24" s="46"/>
    </row>
    <row r="25" spans="1:7">
      <c r="A25" s="37"/>
      <c r="B25" s="3">
        <v>2018</v>
      </c>
      <c r="C25" s="105">
        <v>5472882000000</v>
      </c>
      <c r="D25" s="17">
        <v>702345000000</v>
      </c>
      <c r="E25" s="15">
        <f t="shared" si="0"/>
        <v>7.7922986566431032</v>
      </c>
      <c r="F25" s="46"/>
      <c r="G25" s="46"/>
    </row>
    <row r="26" spans="1:7">
      <c r="A26" s="37"/>
      <c r="B26" s="3">
        <v>2019</v>
      </c>
      <c r="C26" s="99">
        <v>6223057000000</v>
      </c>
      <c r="D26" s="99">
        <v>1030191000000</v>
      </c>
      <c r="E26" s="15">
        <f t="shared" si="0"/>
        <v>6.0406827471798916</v>
      </c>
      <c r="F26" s="46"/>
      <c r="G26" s="46"/>
    </row>
    <row r="27" spans="1:7">
      <c r="A27" s="37"/>
      <c r="B27" s="3">
        <v>2020</v>
      </c>
      <c r="C27" s="99">
        <v>5967362000000</v>
      </c>
      <c r="D27" s="99">
        <v>1136327000000</v>
      </c>
      <c r="E27" s="15">
        <f t="shared" si="0"/>
        <v>5.2514478666792215</v>
      </c>
      <c r="F27" s="47"/>
      <c r="G27" s="9"/>
    </row>
    <row r="28" spans="1:7">
      <c r="A28" s="37"/>
      <c r="B28" s="3">
        <v>2021</v>
      </c>
      <c r="C28" s="99">
        <v>6616642000000</v>
      </c>
      <c r="D28" s="99">
        <v>1251199000000</v>
      </c>
      <c r="E28" s="15">
        <f t="shared" si="0"/>
        <v>5.2882411191185419</v>
      </c>
      <c r="F28" s="47"/>
      <c r="G28" s="9"/>
    </row>
    <row r="29" spans="1:7">
      <c r="A29" s="37" t="s">
        <v>17</v>
      </c>
      <c r="B29" s="3">
        <v>2017</v>
      </c>
      <c r="C29" s="106">
        <v>2825409180889</v>
      </c>
      <c r="D29" s="100">
        <v>215838898689</v>
      </c>
      <c r="E29" s="15">
        <f t="shared" si="0"/>
        <v>13.090361366975387</v>
      </c>
      <c r="F29" s="47"/>
      <c r="G29" s="9"/>
    </row>
    <row r="30" spans="1:7">
      <c r="A30" s="37"/>
      <c r="B30" s="3">
        <v>2018</v>
      </c>
      <c r="C30" s="106">
        <v>2826957323397</v>
      </c>
      <c r="D30" s="100">
        <v>258245878592</v>
      </c>
      <c r="E30" s="15">
        <f t="shared" si="0"/>
        <v>10.946766464619095</v>
      </c>
      <c r="F30" s="47"/>
      <c r="G30" s="9"/>
    </row>
    <row r="31" spans="1:7">
      <c r="A31" s="37"/>
      <c r="B31" s="3">
        <v>2019</v>
      </c>
      <c r="C31" s="67">
        <v>3512509168853</v>
      </c>
      <c r="D31" s="67">
        <v>486438560251</v>
      </c>
      <c r="E31" s="15">
        <f t="shared" si="0"/>
        <v>7.2208691001810417</v>
      </c>
      <c r="F31" s="47"/>
      <c r="G31" s="9"/>
    </row>
    <row r="32" spans="1:7">
      <c r="A32" s="37"/>
      <c r="B32" s="3">
        <v>2020</v>
      </c>
      <c r="C32" s="67">
        <v>3846300254825</v>
      </c>
      <c r="D32" s="67">
        <v>625246591164</v>
      </c>
      <c r="E32" s="15">
        <f t="shared" si="0"/>
        <v>6.1516532983642112</v>
      </c>
      <c r="F32" s="47"/>
      <c r="G32" s="9"/>
    </row>
    <row r="33" spans="1:7">
      <c r="A33" s="37"/>
      <c r="B33" s="3">
        <v>2021</v>
      </c>
      <c r="C33" s="99">
        <v>4241856914012</v>
      </c>
      <c r="D33" s="99">
        <v>627475423385</v>
      </c>
      <c r="E33" s="15">
        <f t="shared" si="0"/>
        <v>6.7601961063729572</v>
      </c>
      <c r="F33" s="47"/>
      <c r="G33" s="9"/>
    </row>
    <row r="34" spans="1:7">
      <c r="A34" s="37" t="s">
        <v>18</v>
      </c>
      <c r="B34" s="3">
        <v>2017</v>
      </c>
      <c r="C34" s="86">
        <v>2491100179560</v>
      </c>
      <c r="D34" s="86">
        <v>124467558054</v>
      </c>
      <c r="E34" s="15">
        <f t="shared" si="0"/>
        <v>20.014052002845922</v>
      </c>
      <c r="F34" s="47"/>
      <c r="G34" s="9"/>
    </row>
    <row r="35" spans="1:7">
      <c r="A35" s="37"/>
      <c r="B35" s="3">
        <v>2018</v>
      </c>
      <c r="C35" s="86">
        <v>2766545866684</v>
      </c>
      <c r="D35" s="86">
        <v>136301090897</v>
      </c>
      <c r="E35" s="15">
        <f t="shared" si="0"/>
        <v>20.297312724918857</v>
      </c>
      <c r="F35" s="47"/>
      <c r="G35" s="9"/>
    </row>
    <row r="36" spans="1:7">
      <c r="A36" s="37"/>
      <c r="B36" s="3">
        <v>2019</v>
      </c>
      <c r="C36" s="67">
        <v>3337022314624</v>
      </c>
      <c r="D36" s="67">
        <v>221853474024</v>
      </c>
      <c r="E36" s="15">
        <f t="shared" si="0"/>
        <v>15.041559882280692</v>
      </c>
      <c r="F36" s="47"/>
      <c r="G36" s="9"/>
    </row>
    <row r="37" spans="1:7">
      <c r="A37" s="37"/>
      <c r="B37" s="3">
        <v>2020</v>
      </c>
      <c r="C37" s="67">
        <v>3212034546032</v>
      </c>
      <c r="D37" s="67">
        <v>145493328513</v>
      </c>
      <c r="E37" s="15">
        <f t="shared" ref="E37:E68" si="1">(C37/D37)</f>
        <v>22.076851075305498</v>
      </c>
      <c r="F37" s="47"/>
      <c r="G37" s="9"/>
    </row>
    <row r="38" spans="1:7">
      <c r="A38" s="37"/>
      <c r="B38" s="3">
        <v>2021</v>
      </c>
      <c r="C38" s="67">
        <v>3287623237457</v>
      </c>
      <c r="D38" s="67">
        <v>292023143596</v>
      </c>
      <c r="E38" s="15">
        <f t="shared" si="1"/>
        <v>11.258091386089827</v>
      </c>
      <c r="F38" s="47"/>
      <c r="G38" s="9"/>
    </row>
    <row r="39" spans="1:7">
      <c r="A39" s="37" t="s">
        <v>19</v>
      </c>
      <c r="B39" s="3">
        <v>2017</v>
      </c>
      <c r="C39" s="15">
        <v>614677561202</v>
      </c>
      <c r="D39" s="15">
        <v>50391169819</v>
      </c>
      <c r="E39" s="15">
        <f t="shared" si="1"/>
        <v>12.198120492337443</v>
      </c>
      <c r="F39" s="47"/>
      <c r="G39" s="9"/>
    </row>
    <row r="40" spans="1:7">
      <c r="A40" s="37"/>
      <c r="B40" s="3">
        <v>2018</v>
      </c>
      <c r="C40" s="15">
        <v>831104026853</v>
      </c>
      <c r="D40" s="15">
        <v>63508941729</v>
      </c>
      <c r="E40" s="15">
        <f t="shared" si="1"/>
        <v>13.086409633456293</v>
      </c>
      <c r="F40" s="47"/>
      <c r="G40" s="9"/>
    </row>
    <row r="41" spans="1:7">
      <c r="A41" s="37"/>
      <c r="B41" s="3">
        <v>2019</v>
      </c>
      <c r="C41" s="15">
        <v>1084912780290</v>
      </c>
      <c r="D41" s="15">
        <v>128863892653</v>
      </c>
      <c r="E41" s="15">
        <f t="shared" si="1"/>
        <v>8.4190595049880539</v>
      </c>
      <c r="F41" s="47"/>
      <c r="G41" s="9"/>
    </row>
    <row r="42" spans="1:7">
      <c r="A42" s="37"/>
      <c r="B42" s="3">
        <v>2020</v>
      </c>
      <c r="C42" s="15">
        <v>972634784176</v>
      </c>
      <c r="D42" s="15">
        <v>131148898505</v>
      </c>
      <c r="E42" s="15">
        <f t="shared" si="1"/>
        <v>7.4162634628526343</v>
      </c>
      <c r="F42" s="47"/>
      <c r="G42" s="9"/>
    </row>
    <row r="43" spans="1:7">
      <c r="A43" s="37"/>
      <c r="B43" s="3">
        <v>2021</v>
      </c>
      <c r="C43" s="15">
        <v>1103519743574</v>
      </c>
      <c r="D43" s="15">
        <v>182641878816</v>
      </c>
      <c r="E43" s="15">
        <f t="shared" si="1"/>
        <v>6.0419863764417663</v>
      </c>
      <c r="F43" s="47"/>
      <c r="G43" s="9"/>
    </row>
    <row r="44" spans="1:7">
      <c r="A44" s="37" t="s">
        <v>20</v>
      </c>
      <c r="B44" s="3">
        <v>2017</v>
      </c>
      <c r="C44" s="15">
        <v>814490000000</v>
      </c>
      <c r="D44" s="15">
        <v>38623000000</v>
      </c>
      <c r="E44" s="15">
        <f t="shared" si="1"/>
        <v>21.08821168733656</v>
      </c>
      <c r="F44" s="47"/>
      <c r="G44" s="9"/>
    </row>
    <row r="45" spans="1:7">
      <c r="A45" s="37"/>
      <c r="B45" s="3">
        <v>2018</v>
      </c>
      <c r="C45" s="15">
        <v>804302000000</v>
      </c>
      <c r="D45" s="15">
        <v>58903000000</v>
      </c>
      <c r="E45" s="15">
        <f t="shared" si="1"/>
        <v>13.654686518513488</v>
      </c>
      <c r="F45" s="47"/>
      <c r="G45" s="9"/>
    </row>
    <row r="46" spans="1:7">
      <c r="A46" s="37"/>
      <c r="B46" s="3">
        <v>2019</v>
      </c>
      <c r="C46" s="15">
        <v>764703000000</v>
      </c>
      <c r="D46" s="87">
        <v>86023000000</v>
      </c>
      <c r="E46" s="15">
        <f t="shared" si="1"/>
        <v>8.8895179196261473</v>
      </c>
      <c r="F46" s="47"/>
      <c r="G46" s="9"/>
    </row>
    <row r="47" spans="1:7">
      <c r="A47" s="37"/>
      <c r="B47" s="3">
        <v>2020</v>
      </c>
      <c r="C47" s="87">
        <v>673364000000</v>
      </c>
      <c r="D47" s="87">
        <v>135765000000</v>
      </c>
      <c r="E47" s="15">
        <f t="shared" si="1"/>
        <v>4.9597760836739955</v>
      </c>
      <c r="F47" s="47"/>
      <c r="G47" s="9"/>
    </row>
    <row r="48" spans="1:7">
      <c r="A48" s="37"/>
      <c r="B48" s="3">
        <v>2021</v>
      </c>
      <c r="C48" s="87">
        <v>935075000000</v>
      </c>
      <c r="D48" s="87">
        <v>269309000000</v>
      </c>
      <c r="E48" s="15">
        <f t="shared" si="1"/>
        <v>3.4721268134373524</v>
      </c>
      <c r="F48" s="47"/>
      <c r="G48" s="9"/>
    </row>
    <row r="49" spans="1:7">
      <c r="A49" s="37" t="s">
        <v>21</v>
      </c>
      <c r="B49" s="3">
        <v>2017</v>
      </c>
      <c r="C49" s="15">
        <v>777308328</v>
      </c>
      <c r="D49" s="15">
        <v>276390014</v>
      </c>
      <c r="E49" s="15">
        <f t="shared" si="1"/>
        <v>2.8123603915733368</v>
      </c>
      <c r="F49" s="47"/>
      <c r="G49" s="9"/>
    </row>
    <row r="50" spans="1:7">
      <c r="A50" s="37"/>
      <c r="B50" s="3">
        <v>2018</v>
      </c>
      <c r="C50" s="15">
        <v>893006350</v>
      </c>
      <c r="D50" s="15">
        <v>347689774</v>
      </c>
      <c r="E50" s="15">
        <f t="shared" si="1"/>
        <v>2.5683998114940247</v>
      </c>
      <c r="F50" s="47"/>
      <c r="G50" s="9"/>
    </row>
    <row r="51" spans="1:7">
      <c r="A51" s="37"/>
      <c r="B51" s="3">
        <v>2019</v>
      </c>
      <c r="C51" s="15">
        <v>827136727</v>
      </c>
      <c r="D51" s="15">
        <v>312114544</v>
      </c>
      <c r="E51" s="15">
        <f t="shared" si="1"/>
        <v>2.6501063244268424</v>
      </c>
      <c r="F51" s="47"/>
      <c r="G51" s="9"/>
    </row>
    <row r="52" spans="1:7">
      <c r="A52" s="37"/>
      <c r="B52" s="3">
        <v>2020</v>
      </c>
      <c r="C52" s="15">
        <v>546336411</v>
      </c>
      <c r="D52" s="15">
        <v>118592661</v>
      </c>
      <c r="E52" s="15">
        <f t="shared" si="1"/>
        <v>4.606831539094987</v>
      </c>
      <c r="F52" s="47"/>
      <c r="G52" s="9"/>
    </row>
    <row r="53" spans="1:7">
      <c r="A53" s="37"/>
      <c r="B53" s="3">
        <v>2021</v>
      </c>
      <c r="C53" s="15">
        <v>681205785</v>
      </c>
      <c r="D53" s="15">
        <v>190439817</v>
      </c>
      <c r="E53" s="15">
        <f t="shared" si="1"/>
        <v>3.5770134404193428</v>
      </c>
      <c r="F53" s="47"/>
      <c r="G53" s="9"/>
    </row>
    <row r="54" spans="1:7">
      <c r="A54" s="37" t="s">
        <v>22</v>
      </c>
      <c r="B54" s="3">
        <v>2017</v>
      </c>
      <c r="C54" s="15">
        <v>944837322446</v>
      </c>
      <c r="D54" s="15">
        <v>41408953772</v>
      </c>
      <c r="E54" s="15">
        <f t="shared" si="1"/>
        <v>22.817222759317389</v>
      </c>
      <c r="F54" s="47"/>
      <c r="G54" s="9"/>
    </row>
    <row r="55" spans="1:7">
      <c r="A55" s="37"/>
      <c r="B55" s="3">
        <v>2018</v>
      </c>
      <c r="C55" s="87">
        <v>961136629003</v>
      </c>
      <c r="D55" s="87">
        <v>65166017439</v>
      </c>
      <c r="E55" s="15">
        <f t="shared" si="1"/>
        <v>14.749046616247369</v>
      </c>
      <c r="F55" s="47"/>
      <c r="G55" s="9"/>
    </row>
    <row r="56" spans="1:7">
      <c r="A56" s="37"/>
      <c r="B56" s="3">
        <v>2019</v>
      </c>
      <c r="C56" s="15">
        <v>1028952947818</v>
      </c>
      <c r="D56" s="15">
        <v>74981135207</v>
      </c>
      <c r="E56" s="15">
        <f t="shared" si="1"/>
        <v>13.722824347449199</v>
      </c>
      <c r="F56" s="47"/>
      <c r="G56" s="9"/>
    </row>
    <row r="57" spans="1:7">
      <c r="A57" s="37"/>
      <c r="B57" s="3">
        <v>2020</v>
      </c>
      <c r="C57" s="15">
        <v>956634474111</v>
      </c>
      <c r="D57" s="15">
        <v>44722940072</v>
      </c>
      <c r="E57" s="15">
        <f t="shared" si="1"/>
        <v>21.390241173118373</v>
      </c>
      <c r="F57" s="47"/>
      <c r="G57" s="9"/>
    </row>
    <row r="58" spans="1:7">
      <c r="A58" s="37"/>
      <c r="B58" s="3">
        <v>2021</v>
      </c>
      <c r="C58" s="15">
        <v>1019133657275</v>
      </c>
      <c r="D58" s="15">
        <v>102298041430</v>
      </c>
      <c r="E58" s="15">
        <f t="shared" si="1"/>
        <v>9.9623965721021914</v>
      </c>
      <c r="F58" s="47"/>
      <c r="G58" s="9"/>
    </row>
    <row r="59" spans="1:7">
      <c r="A59" s="38" t="s">
        <v>23</v>
      </c>
      <c r="B59" s="3">
        <v>2017</v>
      </c>
      <c r="C59" s="15">
        <v>914188759779</v>
      </c>
      <c r="D59" s="15">
        <v>14526810606</v>
      </c>
      <c r="E59" s="15">
        <f t="shared" si="1"/>
        <v>62.93114053551529</v>
      </c>
      <c r="F59" s="47"/>
      <c r="G59" s="9"/>
    </row>
    <row r="60" spans="1:7">
      <c r="A60" s="38"/>
      <c r="B60" s="3">
        <v>2018</v>
      </c>
      <c r="C60" s="15">
        <v>1045029834378</v>
      </c>
      <c r="D60" s="15">
        <v>36017897922</v>
      </c>
      <c r="E60" s="15">
        <f t="shared" si="1"/>
        <v>29.014181689367497</v>
      </c>
      <c r="F60" s="47"/>
      <c r="G60" s="9"/>
    </row>
    <row r="61" spans="1:7">
      <c r="A61" s="38"/>
      <c r="B61" s="3">
        <v>2019</v>
      </c>
      <c r="C61" s="15">
        <v>1281116255236</v>
      </c>
      <c r="D61" s="15">
        <v>46740939016</v>
      </c>
      <c r="E61" s="15">
        <f t="shared" si="1"/>
        <v>27.40886858942774</v>
      </c>
      <c r="F61" s="47"/>
      <c r="G61" s="9"/>
    </row>
    <row r="62" spans="1:7">
      <c r="A62" s="38"/>
      <c r="B62" s="3">
        <v>2020</v>
      </c>
      <c r="C62" s="15">
        <v>1253700810596</v>
      </c>
      <c r="D62" s="15">
        <v>35897619511</v>
      </c>
      <c r="E62" s="15">
        <f t="shared" si="1"/>
        <v>34.924343944640455</v>
      </c>
      <c r="F62" s="47"/>
      <c r="G62" s="9"/>
    </row>
    <row r="63" spans="1:7">
      <c r="A63" s="38"/>
      <c r="B63" s="3">
        <v>2021</v>
      </c>
      <c r="C63" s="15">
        <v>1356846112540</v>
      </c>
      <c r="D63" s="15">
        <v>144207655251</v>
      </c>
      <c r="E63" s="15">
        <f t="shared" si="1"/>
        <v>9.408974233568582</v>
      </c>
      <c r="F63" s="47"/>
      <c r="G63" s="9"/>
    </row>
    <row r="64" spans="1:7">
      <c r="A64" s="38" t="s">
        <v>24</v>
      </c>
      <c r="B64" s="3">
        <v>2017</v>
      </c>
      <c r="C64" s="15">
        <v>4257738486908</v>
      </c>
      <c r="D64" s="15">
        <v>104374073339</v>
      </c>
      <c r="E64" s="15">
        <f t="shared" si="1"/>
        <v>40.793066234745389</v>
      </c>
      <c r="F64" s="47"/>
      <c r="G64" s="9"/>
    </row>
    <row r="65" spans="1:7">
      <c r="A65" s="38"/>
      <c r="B65" s="3">
        <v>2018</v>
      </c>
      <c r="C65" s="15">
        <v>3629327583572</v>
      </c>
      <c r="D65" s="15">
        <v>100378388775</v>
      </c>
      <c r="E65" s="15">
        <f t="shared" si="1"/>
        <v>36.156463835130928</v>
      </c>
      <c r="F65" s="47"/>
      <c r="G65" s="9"/>
    </row>
    <row r="66" spans="1:7">
      <c r="A66" s="38"/>
      <c r="B66" s="3">
        <v>2019</v>
      </c>
      <c r="C66" s="15">
        <v>3120937098980</v>
      </c>
      <c r="D66" s="15">
        <v>214147120992</v>
      </c>
      <c r="E66" s="15">
        <f t="shared" si="1"/>
        <v>14.573799005668587</v>
      </c>
      <c r="F66" s="47"/>
      <c r="G66" s="9"/>
    </row>
    <row r="67" spans="1:7">
      <c r="A67" s="38"/>
      <c r="B67" s="3">
        <v>2020</v>
      </c>
      <c r="C67" s="15">
        <v>3634297273749</v>
      </c>
      <c r="D67" s="15">
        <v>188920298030</v>
      </c>
      <c r="E67" s="15">
        <f t="shared" si="1"/>
        <v>19.237198499294575</v>
      </c>
      <c r="F67" s="47"/>
      <c r="G67" s="9"/>
    </row>
    <row r="68" spans="1:7">
      <c r="A68" s="38"/>
      <c r="B68" s="3">
        <v>2021</v>
      </c>
      <c r="C68" s="15">
        <v>5359440530374</v>
      </c>
      <c r="D68" s="15">
        <v>186151967971</v>
      </c>
      <c r="E68" s="15">
        <f t="shared" si="1"/>
        <v>28.790673495371962</v>
      </c>
      <c r="F68" s="47"/>
      <c r="G68" s="9"/>
    </row>
    <row r="69" spans="1:7">
      <c r="A69" s="38" t="s">
        <v>25</v>
      </c>
      <c r="B69" s="3">
        <v>2017</v>
      </c>
      <c r="C69" s="15">
        <v>1209215316632</v>
      </c>
      <c r="D69" s="15">
        <v>47056065297</v>
      </c>
      <c r="E69" s="15">
        <f t="shared" ref="E69:E95" si="2">(C69/D69)</f>
        <v>25.697331661708059</v>
      </c>
      <c r="F69" s="47"/>
      <c r="G69" s="9"/>
    </row>
    <row r="70" spans="1:7">
      <c r="A70" s="38"/>
      <c r="B70" s="3">
        <v>2018</v>
      </c>
      <c r="C70" s="15">
        <v>1430785280985</v>
      </c>
      <c r="D70" s="15">
        <v>92570914640</v>
      </c>
      <c r="E70" s="15">
        <f t="shared" si="2"/>
        <v>15.456099645868207</v>
      </c>
      <c r="F70" s="47"/>
      <c r="G70" s="9"/>
    </row>
    <row r="71" spans="1:7">
      <c r="A71" s="38"/>
      <c r="B71" s="3">
        <v>2019</v>
      </c>
      <c r="C71" s="15">
        <v>1653031823505</v>
      </c>
      <c r="D71" s="15">
        <v>103273133280</v>
      </c>
      <c r="E71" s="15">
        <f t="shared" si="2"/>
        <v>16.006407194242922</v>
      </c>
      <c r="F71" s="47"/>
      <c r="G71" s="9"/>
    </row>
    <row r="72" spans="1:7">
      <c r="A72" s="38"/>
      <c r="B72" s="3">
        <v>2020</v>
      </c>
      <c r="C72" s="15">
        <v>1173189488886</v>
      </c>
      <c r="D72" s="15">
        <v>37437828212</v>
      </c>
      <c r="E72" s="15">
        <f t="shared" si="2"/>
        <v>31.33700711063031</v>
      </c>
      <c r="F72" s="47"/>
      <c r="G72" s="9"/>
    </row>
    <row r="73" spans="1:7">
      <c r="A73" s="38"/>
      <c r="B73" s="3">
        <v>2021</v>
      </c>
      <c r="C73" s="15">
        <v>933597187584</v>
      </c>
      <c r="D73" s="15">
        <v>15777435517</v>
      </c>
      <c r="E73" s="15">
        <f t="shared" si="2"/>
        <v>59.172936348119443</v>
      </c>
      <c r="F73" s="47"/>
      <c r="G73" s="9"/>
    </row>
    <row r="74" spans="1:7">
      <c r="A74" s="38" t="s">
        <v>26</v>
      </c>
      <c r="B74" s="3">
        <v>2017</v>
      </c>
      <c r="C74" s="15">
        <v>2510578000000</v>
      </c>
      <c r="D74" s="15">
        <v>40965000000</v>
      </c>
      <c r="E74" s="15">
        <f t="shared" si="2"/>
        <v>61.285927010862935</v>
      </c>
      <c r="F74" s="47"/>
      <c r="G74" s="9"/>
    </row>
    <row r="75" spans="1:7">
      <c r="A75" s="38"/>
      <c r="B75" s="3">
        <v>2018</v>
      </c>
      <c r="C75" s="87">
        <v>2647193000000</v>
      </c>
      <c r="D75" s="87">
        <v>49780000000</v>
      </c>
      <c r="E75" s="15">
        <f t="shared" si="2"/>
        <v>53.177842507030938</v>
      </c>
      <c r="F75" s="47"/>
      <c r="G75" s="9"/>
    </row>
    <row r="76" spans="1:7">
      <c r="A76" s="38"/>
      <c r="B76" s="3">
        <v>2019</v>
      </c>
      <c r="C76" s="87">
        <v>3003768000000</v>
      </c>
      <c r="D76" s="87">
        <v>81329000000</v>
      </c>
      <c r="E76" s="15">
        <f t="shared" si="2"/>
        <v>36.933541541147683</v>
      </c>
      <c r="F76" s="47"/>
      <c r="G76" s="9"/>
    </row>
    <row r="77" spans="1:7">
      <c r="A77" s="38"/>
      <c r="B77" s="3">
        <v>2020</v>
      </c>
      <c r="C77" s="87">
        <v>2725866000000</v>
      </c>
      <c r="D77" s="87">
        <v>63832000000</v>
      </c>
      <c r="E77" s="15">
        <f t="shared" si="2"/>
        <v>42.703753603208419</v>
      </c>
      <c r="F77" s="47"/>
      <c r="G77" s="9"/>
    </row>
    <row r="78" spans="1:7">
      <c r="A78" s="38"/>
      <c r="B78" s="3">
        <v>2021</v>
      </c>
      <c r="C78" s="87">
        <v>3374782000000</v>
      </c>
      <c r="D78" s="87">
        <v>92535000000</v>
      </c>
      <c r="E78" s="15">
        <f t="shared" si="2"/>
        <v>36.47033014535041</v>
      </c>
      <c r="F78" s="47"/>
      <c r="G78" s="9"/>
    </row>
    <row r="79" spans="1:7">
      <c r="A79" s="38" t="s">
        <v>27</v>
      </c>
      <c r="B79" s="3">
        <v>2017</v>
      </c>
      <c r="C79" s="87">
        <v>1841487199828</v>
      </c>
      <c r="D79" s="87">
        <v>24053484551</v>
      </c>
      <c r="E79" s="15">
        <f t="shared" si="2"/>
        <v>76.558022016458395</v>
      </c>
      <c r="F79" s="47"/>
      <c r="G79" s="9"/>
    </row>
    <row r="80" spans="1:7">
      <c r="A80" s="38"/>
      <c r="B80" s="3">
        <v>2018</v>
      </c>
      <c r="C80" s="87">
        <v>1953910957160</v>
      </c>
      <c r="D80" s="87">
        <v>17482116543</v>
      </c>
      <c r="E80" s="15">
        <f t="shared" si="2"/>
        <v>111.76626996817292</v>
      </c>
      <c r="F80" s="47"/>
      <c r="G80" s="9"/>
    </row>
    <row r="81" spans="1:7">
      <c r="A81" s="38"/>
      <c r="B81" s="3">
        <v>2019</v>
      </c>
      <c r="C81" s="67">
        <v>2104704872583</v>
      </c>
      <c r="D81" s="67">
        <v>723649337</v>
      </c>
      <c r="E81" s="15">
        <f t="shared" si="2"/>
        <v>2908.4596156867619</v>
      </c>
      <c r="F81" s="47"/>
      <c r="G81" s="9"/>
    </row>
    <row r="82" spans="1:7">
      <c r="A82" s="38"/>
      <c r="B82" s="3">
        <v>2020</v>
      </c>
      <c r="C82" s="67">
        <v>3165530224724</v>
      </c>
      <c r="D82" s="67">
        <v>6273578476</v>
      </c>
      <c r="E82" s="15">
        <f t="shared" si="2"/>
        <v>504.58127475952529</v>
      </c>
      <c r="F82" s="48"/>
      <c r="G82" s="9"/>
    </row>
    <row r="83" spans="1:7">
      <c r="A83" s="38"/>
      <c r="B83" s="3">
        <v>2021</v>
      </c>
      <c r="C83" s="87">
        <v>3847887478570</v>
      </c>
      <c r="D83" s="87">
        <v>31386857535</v>
      </c>
      <c r="E83" s="15">
        <f t="shared" si="2"/>
        <v>122.595499542417</v>
      </c>
      <c r="F83" s="48"/>
      <c r="G83" s="9"/>
    </row>
    <row r="84" spans="1:7">
      <c r="A84" s="37" t="s">
        <v>28</v>
      </c>
      <c r="B84" s="3">
        <v>2017</v>
      </c>
      <c r="C84" s="15">
        <v>2310290000000</v>
      </c>
      <c r="D84" s="15">
        <v>400506000000</v>
      </c>
      <c r="E84" s="15">
        <f t="shared" si="2"/>
        <v>5.7684279386575978</v>
      </c>
      <c r="F84" s="48"/>
      <c r="G84" s="9"/>
    </row>
    <row r="85" spans="1:7">
      <c r="A85" s="37"/>
      <c r="B85" s="3">
        <v>2018</v>
      </c>
      <c r="C85" s="15">
        <v>2265615000000</v>
      </c>
      <c r="D85" s="15">
        <v>409839000000</v>
      </c>
      <c r="E85" s="15">
        <f t="shared" si="2"/>
        <v>5.5280610190831032</v>
      </c>
      <c r="F85" s="48"/>
      <c r="G85" s="9"/>
    </row>
    <row r="86" spans="1:7">
      <c r="A86" s="37"/>
      <c r="B86" s="3">
        <v>2019</v>
      </c>
      <c r="C86" s="15">
        <v>2272410000000</v>
      </c>
      <c r="D86" s="17">
        <v>306757000000</v>
      </c>
      <c r="E86" s="15">
        <f t="shared" si="2"/>
        <v>7.4078505135987118</v>
      </c>
      <c r="F86" s="48"/>
      <c r="G86" s="9"/>
    </row>
    <row r="87" spans="1:7">
      <c r="A87" s="37"/>
      <c r="B87" s="3">
        <v>2020</v>
      </c>
      <c r="C87" s="15">
        <v>1812762000000</v>
      </c>
      <c r="D87" s="101">
        <v>273647000000</v>
      </c>
      <c r="E87" s="15">
        <f t="shared" si="2"/>
        <v>6.6244541325137858</v>
      </c>
      <c r="F87" s="48"/>
      <c r="G87" s="9"/>
    </row>
    <row r="88" spans="1:7">
      <c r="A88" s="37"/>
      <c r="B88" s="3">
        <v>2021</v>
      </c>
      <c r="C88" s="87">
        <v>2015138000000</v>
      </c>
      <c r="D88" s="101">
        <v>383658000000</v>
      </c>
      <c r="E88" s="15">
        <f t="shared" si="2"/>
        <v>5.2524331566134421</v>
      </c>
      <c r="F88" s="48"/>
      <c r="G88" s="9"/>
    </row>
    <row r="89" spans="1:7">
      <c r="A89" s="37" t="s">
        <v>29</v>
      </c>
      <c r="B89" s="3">
        <v>2017</v>
      </c>
      <c r="C89" s="15">
        <v>49367386000000</v>
      </c>
      <c r="D89" s="15">
        <v>2466716000000</v>
      </c>
      <c r="E89" s="15">
        <f t="shared" si="2"/>
        <v>20.013404867037796</v>
      </c>
      <c r="F89" s="48"/>
      <c r="G89" s="9"/>
    </row>
    <row r="90" spans="1:7">
      <c r="A90" s="37"/>
      <c r="B90" s="3">
        <v>2018</v>
      </c>
      <c r="C90" s="15">
        <v>53957604000000</v>
      </c>
      <c r="D90" s="15">
        <v>4599333000000</v>
      </c>
      <c r="E90" s="15">
        <f t="shared" si="2"/>
        <v>11.731614997218076</v>
      </c>
      <c r="F90" s="48"/>
      <c r="G90" s="9"/>
    </row>
    <row r="91" spans="1:7">
      <c r="A91" s="37"/>
      <c r="B91" s="3">
        <v>2019</v>
      </c>
      <c r="C91" s="15">
        <v>42501146000000</v>
      </c>
      <c r="D91" s="101">
        <v>3625442000000</v>
      </c>
      <c r="E91" s="15">
        <f t="shared" si="2"/>
        <v>11.723024668440427</v>
      </c>
      <c r="F91" s="48"/>
      <c r="G91" s="9"/>
    </row>
    <row r="92" spans="1:7">
      <c r="A92" s="37"/>
      <c r="B92" s="3">
        <v>2020</v>
      </c>
      <c r="C92" s="87">
        <v>42518782000000</v>
      </c>
      <c r="D92" s="101">
        <v>3813732000000</v>
      </c>
      <c r="E92" s="15">
        <f t="shared" si="2"/>
        <v>11.148864681629439</v>
      </c>
      <c r="F92" s="48"/>
      <c r="G92" s="9"/>
    </row>
    <row r="93" spans="1:7">
      <c r="A93" s="37"/>
      <c r="B93" s="3">
        <v>2021</v>
      </c>
      <c r="C93" s="87">
        <v>51698249000000</v>
      </c>
      <c r="D93" s="101">
        <v>3636892000000</v>
      </c>
      <c r="E93" s="15">
        <f t="shared" si="2"/>
        <v>14.21495304232295</v>
      </c>
      <c r="F93" s="48"/>
      <c r="G93" s="9"/>
    </row>
    <row r="94" spans="1:7">
      <c r="A94" s="37" t="s">
        <v>30</v>
      </c>
      <c r="B94" s="3">
        <v>2017</v>
      </c>
      <c r="C94" s="15">
        <v>5159911000000</v>
      </c>
      <c r="D94" s="15">
        <v>587950000000</v>
      </c>
      <c r="E94" s="15">
        <f t="shared" si="2"/>
        <v>8.7761051109788255</v>
      </c>
      <c r="F94" s="48"/>
      <c r="G94" s="9"/>
    </row>
    <row r="95" spans="1:7">
      <c r="A95" s="37"/>
      <c r="B95" s="3">
        <v>2018</v>
      </c>
      <c r="C95" s="15">
        <v>4761805000000</v>
      </c>
      <c r="D95" s="15">
        <v>449489000000</v>
      </c>
      <c r="E95" s="15">
        <f t="shared" si="2"/>
        <v>10.593818758634805</v>
      </c>
      <c r="F95" s="48"/>
      <c r="G95" s="9"/>
    </row>
    <row r="96" spans="1:7">
      <c r="A96" s="37"/>
      <c r="B96" s="3">
        <v>2019</v>
      </c>
      <c r="C96" s="15">
        <v>5736684000000</v>
      </c>
      <c r="D96" s="15">
        <v>166361000000</v>
      </c>
      <c r="E96" s="15">
        <f t="shared" ref="E96:E127" si="3">(C96/D96)</f>
        <v>34.483346457402874</v>
      </c>
      <c r="F96" s="48"/>
      <c r="G96" s="9"/>
    </row>
    <row r="97" spans="1:7">
      <c r="A97" s="37"/>
      <c r="B97" s="3">
        <v>2020</v>
      </c>
      <c r="C97" s="15">
        <v>6698918000000</v>
      </c>
      <c r="D97" s="15">
        <v>2455345000000</v>
      </c>
      <c r="E97" s="15">
        <f t="shared" si="3"/>
        <v>2.7283000963204764</v>
      </c>
      <c r="F97" s="48"/>
      <c r="G97" s="9"/>
    </row>
    <row r="98" spans="1:7">
      <c r="A98" s="37"/>
      <c r="B98" s="3">
        <v>2021</v>
      </c>
      <c r="C98" s="15">
        <v>7124495000000</v>
      </c>
      <c r="D98" s="15">
        <v>838311000000</v>
      </c>
      <c r="E98" s="15">
        <f t="shared" si="3"/>
        <v>8.498629983383255</v>
      </c>
      <c r="F98" s="48"/>
      <c r="G98" s="9"/>
    </row>
    <row r="99" spans="1:7">
      <c r="A99" s="37" t="s">
        <v>31</v>
      </c>
      <c r="B99" s="3">
        <v>2017</v>
      </c>
      <c r="C99" s="65">
        <v>29602688000000</v>
      </c>
      <c r="D99" s="64">
        <v>919239000000</v>
      </c>
      <c r="E99" s="15">
        <f t="shared" si="3"/>
        <v>32.203472655098402</v>
      </c>
      <c r="F99" s="48"/>
      <c r="G99" s="9"/>
    </row>
    <row r="100" spans="1:7">
      <c r="A100" s="37"/>
      <c r="B100" s="3">
        <v>2018</v>
      </c>
      <c r="C100" s="65">
        <v>34012965000000</v>
      </c>
      <c r="D100" s="64">
        <v>2433191000000</v>
      </c>
      <c r="E100" s="15">
        <f t="shared" si="3"/>
        <v>13.978748482959208</v>
      </c>
      <c r="F100" s="48"/>
      <c r="G100" s="9"/>
    </row>
    <row r="101" spans="1:7">
      <c r="A101" s="37"/>
      <c r="B101" s="3">
        <v>2019</v>
      </c>
      <c r="C101" s="102">
        <v>38872084000000</v>
      </c>
      <c r="D101" s="102">
        <v>1752606000000</v>
      </c>
      <c r="E101" s="15">
        <f t="shared" si="3"/>
        <v>22.179590849283866</v>
      </c>
      <c r="F101" s="48"/>
      <c r="G101" s="9"/>
    </row>
    <row r="102" spans="1:7">
      <c r="A102" s="37"/>
      <c r="B102" s="3">
        <v>2020</v>
      </c>
      <c r="C102" s="102">
        <v>36964948000000</v>
      </c>
      <c r="D102" s="102">
        <v>1042361000000</v>
      </c>
      <c r="E102" s="15">
        <f t="shared" si="3"/>
        <v>35.462712054652847</v>
      </c>
      <c r="F102" s="48"/>
      <c r="G102" s="9"/>
    </row>
    <row r="103" spans="1:7">
      <c r="A103" s="37"/>
      <c r="B103" s="3">
        <v>2021</v>
      </c>
      <c r="C103" s="95">
        <v>44878300000000</v>
      </c>
      <c r="D103" s="68">
        <v>2196458000000</v>
      </c>
      <c r="E103" s="15">
        <f t="shared" si="3"/>
        <v>20.432122990742368</v>
      </c>
      <c r="F103" s="48"/>
      <c r="G103" s="9"/>
    </row>
    <row r="104" spans="1:7">
      <c r="A104" s="37" t="s">
        <v>32</v>
      </c>
      <c r="B104" s="3">
        <v>2017</v>
      </c>
      <c r="C104" s="67">
        <v>4738022000000</v>
      </c>
      <c r="D104" s="67">
        <v>671784000000</v>
      </c>
      <c r="E104" s="15">
        <f t="shared" si="3"/>
        <v>7.0528949781477381</v>
      </c>
      <c r="F104" s="48"/>
      <c r="G104" s="9"/>
    </row>
    <row r="105" spans="1:7">
      <c r="A105" s="37"/>
      <c r="B105" s="3">
        <v>2018</v>
      </c>
      <c r="C105" s="67">
        <v>4019846000000</v>
      </c>
      <c r="D105" s="67">
        <v>408576000000</v>
      </c>
      <c r="E105" s="15">
        <f t="shared" si="3"/>
        <v>9.8386738330200494</v>
      </c>
      <c r="F105" s="48"/>
      <c r="G105" s="9"/>
    </row>
    <row r="106" spans="1:7">
      <c r="A106" s="37"/>
      <c r="B106" s="3">
        <v>2019</v>
      </c>
      <c r="C106" s="67">
        <v>3699439000000</v>
      </c>
      <c r="D106" s="67">
        <v>295960000000</v>
      </c>
      <c r="E106" s="15">
        <f t="shared" si="3"/>
        <v>12.499793891066361</v>
      </c>
      <c r="F106" s="48"/>
      <c r="G106" s="9"/>
    </row>
    <row r="107" spans="1:7">
      <c r="A107" s="37"/>
      <c r="B107" s="3">
        <v>2020</v>
      </c>
      <c r="C107" s="67">
        <v>3536721000000</v>
      </c>
      <c r="D107" s="67">
        <v>890131000000</v>
      </c>
      <c r="E107" s="15">
        <f t="shared" si="3"/>
        <v>3.9732589922157526</v>
      </c>
      <c r="F107" s="47"/>
      <c r="G107" s="9"/>
    </row>
    <row r="108" spans="1:7">
      <c r="A108" s="37"/>
      <c r="B108" s="3">
        <v>2021</v>
      </c>
      <c r="C108" s="67">
        <v>4525473000000</v>
      </c>
      <c r="D108" s="67">
        <v>1022573000000</v>
      </c>
      <c r="E108" s="15">
        <f t="shared" si="3"/>
        <v>4.4255745066611381</v>
      </c>
      <c r="F108" s="47"/>
      <c r="G108" s="9"/>
    </row>
    <row r="109" spans="1:7">
      <c r="A109" s="37" t="s">
        <v>33</v>
      </c>
      <c r="B109" s="3">
        <v>2017</v>
      </c>
      <c r="C109" s="67">
        <v>35318102000000</v>
      </c>
      <c r="D109" s="67">
        <v>1178316000000</v>
      </c>
      <c r="E109" s="15">
        <f t="shared" si="3"/>
        <v>29.973370471079065</v>
      </c>
      <c r="F109" s="47"/>
      <c r="G109" s="9"/>
    </row>
    <row r="110" spans="1:7">
      <c r="A110" s="37"/>
      <c r="B110" s="3">
        <v>2018</v>
      </c>
      <c r="C110" s="104">
        <v>37391643000000</v>
      </c>
      <c r="D110" s="104">
        <v>803138000000</v>
      </c>
      <c r="E110" s="15">
        <f t="shared" si="3"/>
        <v>46.556934175695837</v>
      </c>
      <c r="F110" s="47"/>
      <c r="G110" s="9"/>
    </row>
    <row r="111" spans="1:7">
      <c r="A111" s="37"/>
      <c r="B111" s="3">
        <v>2019</v>
      </c>
      <c r="C111" s="67">
        <v>36198102000000</v>
      </c>
      <c r="D111" s="67">
        <v>837997000000</v>
      </c>
      <c r="E111" s="15">
        <f t="shared" si="3"/>
        <v>43.195980415204353</v>
      </c>
      <c r="F111" s="47"/>
      <c r="G111" s="9"/>
    </row>
    <row r="112" spans="1:7">
      <c r="A112" s="37"/>
      <c r="B112" s="3">
        <v>2020</v>
      </c>
      <c r="C112" s="67">
        <v>40434346000000</v>
      </c>
      <c r="D112" s="67">
        <v>1598233000000</v>
      </c>
      <c r="E112" s="15">
        <f t="shared" si="3"/>
        <v>25.299406281812477</v>
      </c>
      <c r="F112" s="47"/>
      <c r="G112" s="9"/>
    </row>
    <row r="113" spans="1:7">
      <c r="A113" s="37"/>
      <c r="B113" s="3">
        <v>2021</v>
      </c>
      <c r="C113" s="103">
        <v>57004234000000</v>
      </c>
      <c r="D113" s="103">
        <v>2885055000000</v>
      </c>
      <c r="E113" s="15">
        <f t="shared" si="3"/>
        <v>19.75845659788115</v>
      </c>
      <c r="F113" s="47"/>
      <c r="G113" s="9"/>
    </row>
    <row r="114" spans="1:7">
      <c r="A114" s="37" t="s">
        <v>34</v>
      </c>
      <c r="B114" s="3">
        <v>2017</v>
      </c>
      <c r="C114" s="67">
        <v>3240831859000</v>
      </c>
      <c r="D114" s="67">
        <v>791886024000</v>
      </c>
      <c r="E114" s="15">
        <f t="shared" si="3"/>
        <v>4.0925483728451306</v>
      </c>
      <c r="F114" s="47"/>
      <c r="G114" s="9"/>
    </row>
    <row r="115" spans="1:7">
      <c r="A115" s="37"/>
      <c r="B115" s="3">
        <v>2018</v>
      </c>
      <c r="C115" s="67">
        <v>3710780545000</v>
      </c>
      <c r="D115" s="67">
        <v>123757849000</v>
      </c>
      <c r="E115" s="15">
        <f t="shared" si="3"/>
        <v>29.984203628167453</v>
      </c>
      <c r="F115" s="47"/>
      <c r="G115" s="9"/>
    </row>
    <row r="116" spans="1:7">
      <c r="A116" s="37"/>
      <c r="B116" s="3">
        <v>2019</v>
      </c>
      <c r="C116" s="67">
        <v>3277806795000</v>
      </c>
      <c r="D116" s="67">
        <v>25751208000</v>
      </c>
      <c r="E116" s="15">
        <f t="shared" si="3"/>
        <v>127.287496376869</v>
      </c>
      <c r="F116" s="47"/>
      <c r="G116" s="9"/>
    </row>
    <row r="117" spans="1:7">
      <c r="A117" s="37"/>
      <c r="B117" s="3">
        <v>2020</v>
      </c>
      <c r="C117" s="15">
        <v>4011130559000</v>
      </c>
      <c r="D117" s="67">
        <v>743502317000</v>
      </c>
      <c r="E117" s="15">
        <f t="shared" si="3"/>
        <v>5.3949133274859724</v>
      </c>
      <c r="F117" s="47"/>
      <c r="G117" s="9"/>
    </row>
    <row r="118" spans="1:7">
      <c r="A118" s="37"/>
      <c r="B118" s="3">
        <v>2021</v>
      </c>
      <c r="C118" s="67">
        <v>5203100578000</v>
      </c>
      <c r="D118" s="67">
        <v>1530724444000</v>
      </c>
      <c r="E118" s="15">
        <f t="shared" si="3"/>
        <v>3.3991098779369855</v>
      </c>
      <c r="F118" s="47"/>
      <c r="G118" s="9"/>
    </row>
    <row r="119" spans="1:7">
      <c r="A119" s="37" t="s">
        <v>35</v>
      </c>
      <c r="B119" s="3">
        <v>2017</v>
      </c>
      <c r="C119" s="67">
        <v>8974708000000</v>
      </c>
      <c r="D119" s="67">
        <v>925057000000</v>
      </c>
      <c r="E119" s="15">
        <f t="shared" si="3"/>
        <v>9.7017891870446906</v>
      </c>
      <c r="F119" s="47"/>
      <c r="G119" s="9"/>
    </row>
    <row r="120" spans="1:7">
      <c r="A120" s="37"/>
      <c r="B120" s="3">
        <v>2018</v>
      </c>
      <c r="C120" s="67">
        <v>8614889000000</v>
      </c>
      <c r="D120" s="104">
        <v>767355000000</v>
      </c>
      <c r="E120" s="15">
        <f t="shared" si="3"/>
        <v>11.226732086192179</v>
      </c>
      <c r="F120" s="47"/>
      <c r="G120" s="9"/>
    </row>
    <row r="121" spans="1:7">
      <c r="A121" s="37"/>
      <c r="B121" s="3">
        <v>2019</v>
      </c>
      <c r="C121" s="104">
        <v>8533183000000</v>
      </c>
      <c r="D121" s="104">
        <v>721522000000</v>
      </c>
      <c r="E121" s="15">
        <f t="shared" si="3"/>
        <v>11.826642846649166</v>
      </c>
      <c r="F121" s="47"/>
      <c r="G121" s="9"/>
    </row>
    <row r="122" spans="1:7">
      <c r="A122" s="37"/>
      <c r="B122" s="3">
        <v>2020</v>
      </c>
      <c r="C122" s="104">
        <v>10663255000000</v>
      </c>
      <c r="D122" s="104">
        <v>700746000000</v>
      </c>
      <c r="E122" s="15">
        <f t="shared" si="3"/>
        <v>15.217004449543772</v>
      </c>
      <c r="F122" s="47"/>
      <c r="G122" s="9"/>
    </row>
    <row r="123" spans="1:7">
      <c r="A123" s="37"/>
      <c r="B123" s="3">
        <v>2021</v>
      </c>
      <c r="C123" s="104">
        <v>15972216000000</v>
      </c>
      <c r="D123" s="104">
        <v>735419000000</v>
      </c>
      <c r="E123" s="15">
        <f t="shared" si="3"/>
        <v>21.718525085699444</v>
      </c>
      <c r="F123" s="47"/>
      <c r="G123" s="9"/>
    </row>
    <row r="124" spans="1:7">
      <c r="A124" s="37" t="s">
        <v>36</v>
      </c>
      <c r="B124" s="3">
        <v>2017</v>
      </c>
      <c r="C124" s="67">
        <v>10046979338664</v>
      </c>
      <c r="D124" s="67">
        <v>250865361937</v>
      </c>
      <c r="E124" s="15">
        <f t="shared" si="3"/>
        <v>40.049288834012508</v>
      </c>
      <c r="F124" s="47"/>
      <c r="G124" s="9"/>
    </row>
    <row r="125" spans="1:7">
      <c r="A125" s="37"/>
      <c r="B125" s="3">
        <v>2018</v>
      </c>
      <c r="C125" s="67">
        <v>12940108219350</v>
      </c>
      <c r="D125" s="67">
        <v>327040420745</v>
      </c>
      <c r="E125" s="15">
        <f t="shared" si="3"/>
        <v>39.567305441548655</v>
      </c>
      <c r="F125" s="47"/>
      <c r="G125" s="9"/>
    </row>
    <row r="126" spans="1:7">
      <c r="A126" s="37"/>
      <c r="B126" s="3">
        <v>2019</v>
      </c>
      <c r="C126" s="67">
        <v>13372043554341</v>
      </c>
      <c r="D126" s="67">
        <v>428654227105</v>
      </c>
      <c r="E126" s="15">
        <f t="shared" si="3"/>
        <v>31.19540811402166</v>
      </c>
      <c r="F126" s="47"/>
      <c r="G126" s="9"/>
    </row>
    <row r="127" spans="1:7">
      <c r="A127" s="37"/>
      <c r="B127" s="3">
        <v>2020</v>
      </c>
      <c r="C127" s="67">
        <v>12488883541697</v>
      </c>
      <c r="D127" s="67">
        <v>471789773511</v>
      </c>
      <c r="E127" s="15">
        <f t="shared" si="3"/>
        <v>26.47128921162556</v>
      </c>
      <c r="F127" s="47"/>
      <c r="G127" s="9"/>
    </row>
    <row r="128" spans="1:7">
      <c r="A128" s="37"/>
      <c r="B128" s="3">
        <v>2021</v>
      </c>
      <c r="C128" s="67">
        <v>11926149980019</v>
      </c>
      <c r="D128" s="67">
        <v>492576706910</v>
      </c>
      <c r="E128" s="15">
        <f>(C128/D128)</f>
        <v>24.21176197070573</v>
      </c>
      <c r="F128" s="47"/>
      <c r="G128" s="9"/>
    </row>
    <row r="129" spans="6:7">
      <c r="F129" s="47"/>
      <c r="G129" s="9"/>
    </row>
    <row r="130" spans="6:7">
      <c r="F130" s="47"/>
      <c r="G130" s="9"/>
    </row>
    <row r="131" spans="6:7">
      <c r="F131" s="47"/>
      <c r="G131" s="9"/>
    </row>
    <row r="132" spans="6:7">
      <c r="F132" s="47"/>
      <c r="G132" s="9"/>
    </row>
    <row r="133" spans="6:7">
      <c r="F133" s="47"/>
      <c r="G133" s="9"/>
    </row>
    <row r="134" spans="6:7">
      <c r="F134" s="47"/>
      <c r="G134" s="9"/>
    </row>
    <row r="135" spans="6:7">
      <c r="F135" s="47"/>
      <c r="G135" s="9"/>
    </row>
    <row r="136" spans="6:7">
      <c r="F136" s="47"/>
      <c r="G136" s="9"/>
    </row>
    <row r="137" spans="6:7">
      <c r="F137" s="47"/>
      <c r="G137" s="9"/>
    </row>
    <row r="138" spans="6:7">
      <c r="F138" s="47"/>
      <c r="G138" s="9"/>
    </row>
    <row r="139" spans="6:7">
      <c r="F139" s="47"/>
      <c r="G139" s="9"/>
    </row>
    <row r="140" spans="6:7">
      <c r="F140" s="47"/>
      <c r="G140" s="9"/>
    </row>
    <row r="141" spans="6:7">
      <c r="F141" s="47"/>
      <c r="G141" s="9"/>
    </row>
    <row r="142" spans="6:7">
      <c r="F142" s="47"/>
      <c r="G142" s="9"/>
    </row>
    <row r="143" spans="6:7">
      <c r="F143" s="47"/>
      <c r="G143" s="9"/>
    </row>
    <row r="144" spans="6:7">
      <c r="F144" s="47"/>
      <c r="G144" s="9"/>
    </row>
    <row r="145" spans="6:7">
      <c r="F145" s="47"/>
      <c r="G145" s="9"/>
    </row>
    <row r="146" spans="6:7">
      <c r="F146" s="47"/>
      <c r="G146" s="9"/>
    </row>
    <row r="147" spans="6:7">
      <c r="F147" s="47"/>
      <c r="G147" s="9"/>
    </row>
    <row r="148" spans="6:7">
      <c r="F148" s="47"/>
      <c r="G148" s="9"/>
    </row>
    <row r="149" spans="6:7">
      <c r="F149" s="47"/>
      <c r="G149" s="9"/>
    </row>
    <row r="150" spans="6:7">
      <c r="F150" s="47"/>
      <c r="G150" s="9"/>
    </row>
    <row r="151" spans="6:7">
      <c r="F151" s="47"/>
      <c r="G151" s="9"/>
    </row>
  </sheetData>
  <mergeCells count="58">
    <mergeCell ref="F137:F141"/>
    <mergeCell ref="F142:F146"/>
    <mergeCell ref="F147:F151"/>
    <mergeCell ref="G24:G26"/>
    <mergeCell ref="F112:F116"/>
    <mergeCell ref="F117:F121"/>
    <mergeCell ref="F122:F126"/>
    <mergeCell ref="F127:F131"/>
    <mergeCell ref="F132:F136"/>
    <mergeCell ref="F87:F91"/>
    <mergeCell ref="F92:F96"/>
    <mergeCell ref="F97:F101"/>
    <mergeCell ref="F102:F106"/>
    <mergeCell ref="F107:F111"/>
    <mergeCell ref="F67:F71"/>
    <mergeCell ref="F72:F76"/>
    <mergeCell ref="F77:F81"/>
    <mergeCell ref="F82:F83"/>
    <mergeCell ref="F84:F86"/>
    <mergeCell ref="F42:F46"/>
    <mergeCell ref="F47:F51"/>
    <mergeCell ref="F52:F56"/>
    <mergeCell ref="F57:F61"/>
    <mergeCell ref="F62:F66"/>
    <mergeCell ref="E2:E3"/>
    <mergeCell ref="F24:F26"/>
    <mergeCell ref="F27:F31"/>
    <mergeCell ref="F32:F36"/>
    <mergeCell ref="F37:F41"/>
    <mergeCell ref="A119:A123"/>
    <mergeCell ref="A124:A128"/>
    <mergeCell ref="B1:B3"/>
    <mergeCell ref="C1:C3"/>
    <mergeCell ref="D1:D3"/>
    <mergeCell ref="A94:A98"/>
    <mergeCell ref="A99:A103"/>
    <mergeCell ref="A104:A108"/>
    <mergeCell ref="A109:A113"/>
    <mergeCell ref="A114:A118"/>
    <mergeCell ref="A74:A78"/>
    <mergeCell ref="A79:A83"/>
    <mergeCell ref="A84:A88"/>
    <mergeCell ref="A89:A93"/>
    <mergeCell ref="A49:A53"/>
    <mergeCell ref="A54:A58"/>
    <mergeCell ref="A59:A63"/>
    <mergeCell ref="A64:A68"/>
    <mergeCell ref="A69:A73"/>
    <mergeCell ref="A24:A28"/>
    <mergeCell ref="A29:A33"/>
    <mergeCell ref="A34:A38"/>
    <mergeCell ref="A39:A43"/>
    <mergeCell ref="A44:A48"/>
    <mergeCell ref="A1:A3"/>
    <mergeCell ref="A4:A8"/>
    <mergeCell ref="A9:A13"/>
    <mergeCell ref="A14:A18"/>
    <mergeCell ref="A19:A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VA</vt:lpstr>
      <vt:lpstr>VACA</vt:lpstr>
      <vt:lpstr>VAHU</vt:lpstr>
      <vt:lpstr>STVA</vt:lpstr>
      <vt:lpstr>VAIC</vt:lpstr>
      <vt:lpstr>ROA</vt:lpstr>
      <vt:lpstr>AUE</vt:lpstr>
      <vt:lpstr>PPC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Fulan</dc:creator>
  <cp:lastModifiedBy>Fulan</cp:lastModifiedBy>
  <dcterms:created xsi:type="dcterms:W3CDTF">2023-02-27T07:20:00Z</dcterms:created>
  <dcterms:modified xsi:type="dcterms:W3CDTF">2023-03-25T22:56:17Z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E72BBF25CB5C482EBDC1E4BF3F6B735A</vt:lpwstr>
  </property>
  <property fmtid="{D5CDD505-2E9C-101B-9397-08002B2CF9AE}" pid="3" name="KSOProductBuildVer">
    <vt:lpwstr>1033-11.2.0.11486</vt:lpwstr>
  </property>
</Properties>
</file>